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5"/>
  <workbookPr/>
  <mc:AlternateContent xmlns:mc="http://schemas.openxmlformats.org/markup-compatibility/2006">
    <mc:Choice Requires="x15">
      <x15ac:absPath xmlns:x15ac="http://schemas.microsoft.com/office/spreadsheetml/2010/11/ac" url="G:\erp-wiki\website\public\downloads\excel\"/>
    </mc:Choice>
  </mc:AlternateContent>
  <xr:revisionPtr revIDLastSave="0" documentId="13_ncr:1_{3C922ED1-088A-4B85-BE42-33BDD6978739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راهنما" sheetId="1" r:id="rId1"/>
    <sheet name="ثبت دریافت و پرداخت" sheetId="2" r:id="rId2"/>
    <sheet name="گزارش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3" l="1"/>
  <c r="B13" i="3"/>
  <c r="D13" i="3" s="1"/>
  <c r="C12" i="3"/>
  <c r="B12" i="3"/>
  <c r="D12" i="3" s="1"/>
  <c r="C11" i="3"/>
  <c r="B11" i="3"/>
  <c r="D11" i="3" s="1"/>
  <c r="B5" i="3"/>
  <c r="B4" i="3"/>
  <c r="B3" i="3"/>
  <c r="B6" i="3" s="1"/>
  <c r="B7" i="3" s="1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</calcChain>
</file>

<file path=xl/sharedStrings.xml><?xml version="1.0" encoding="utf-8"?>
<sst xmlns="http://schemas.openxmlformats.org/spreadsheetml/2006/main" count="82" uniqueCount="61">
  <si>
    <t>دفتر دریافت و پرداخت با مانده نقد/بانک</t>
  </si>
  <si>
    <t>SysLink ERP</t>
  </si>
  <si>
    <t>فایل آموزشی SysLink ERP</t>
  </si>
  <si>
    <t>syslink.ir</t>
  </si>
  <si>
    <t>نوع فایل</t>
  </si>
  <si>
    <t>هدیه آموزشی SysLink ERP</t>
  </si>
  <si>
    <t>روش استفاده</t>
  </si>
  <si>
    <t>مناسب برای</t>
  </si>
  <si>
    <t>مدیر مالی، مسئول خزانه، مدیرعامل شرکت کوچک</t>
  </si>
  <si>
    <t>1</t>
  </si>
  <si>
    <t>مانده اول دوره را در شیت ثبت دریافت و پرداخت وارد کنید.</t>
  </si>
  <si>
    <t>سطح</t>
  </si>
  <si>
    <t>ساده</t>
  </si>
  <si>
    <t>2</t>
  </si>
  <si>
    <t>هر دریافت یا پرداخت را فقط در ستون مربوط به خودش ثبت کنید.</t>
  </si>
  <si>
    <t>نسخه</t>
  </si>
  <si>
    <t>1.0</t>
  </si>
  <si>
    <t>3</t>
  </si>
  <si>
    <t>در شیت گزارش، جمع‌ها و مانده پایان دوره را کنترل کنید.</t>
  </si>
  <si>
    <t>آدرس دریافت نسخه‌های جدید</t>
  </si>
  <si>
    <t>https://syslink.ir/excel</t>
  </si>
  <si>
    <t>وقتی اکسل کافی نیست</t>
  </si>
  <si>
    <t>اکسل برای شروع و کنترل سریع مناسب است.</t>
  </si>
  <si>
    <t>برای حجم بالای عملیات، سامانه یکپارچه مناسب‌تر است.</t>
  </si>
  <si>
    <t>SysLink ERP:</t>
  </si>
  <si>
    <t>فروش، خرید، انبار، خزانه و حسابداری را در یک سامانه یکپارچه می‌کند.</t>
  </si>
  <si>
    <t>درخواست دمو:</t>
  </si>
  <si>
    <t>https://syslink.ir/#demo</t>
  </si>
  <si>
    <t>وب‌سایت:</t>
  </si>
  <si>
    <t>https://syslink.ir</t>
  </si>
  <si>
    <t>فایل‌های آموزشی:</t>
  </si>
  <si>
    <t>نکته مهم:</t>
  </si>
  <si>
    <t>این فایل آموزشی است و جایگزین نرم‌افزار مالی، مشاوره حسابداری یا قوانین به‌روز مالیاتی نیست.</t>
  </si>
  <si>
    <t>دفتر دریافت و پرداخت</t>
  </si>
  <si>
    <t>مانده اول دوره</t>
  </si>
  <si>
    <t>تاریخ</t>
  </si>
  <si>
    <t>حساب نقد/بانک</t>
  </si>
  <si>
    <t>نوع</t>
  </si>
  <si>
    <t>شرح</t>
  </si>
  <si>
    <t>دریافت</t>
  </si>
  <si>
    <t>پرداخت</t>
  </si>
  <si>
    <t>مانده پس از تراکنش</t>
  </si>
  <si>
    <t>بانک ملت</t>
  </si>
  <si>
    <t>دریافت از مشتری الف</t>
  </si>
  <si>
    <t>صندوق</t>
  </si>
  <si>
    <t>تنخواه خرید ملزومات</t>
  </si>
  <si>
    <t>پرداخت به تامین‌کننده شرق</t>
  </si>
  <si>
    <t>بانک سامان</t>
  </si>
  <si>
    <t>وصول فاکتور 1025</t>
  </si>
  <si>
    <t>حقوق علی‌الحساب</t>
  </si>
  <si>
    <t>فروش نقدی</t>
  </si>
  <si>
    <t>هزینه حمل</t>
  </si>
  <si>
    <t>دریافت بابت پیش‌فاکتور</t>
  </si>
  <si>
    <t>SysLink ERP | فروش، خرید، انبار، خزانه و حسابداری در یک سامانه | https://syslink.ir</t>
  </si>
  <si>
    <t>گزارش خلاصه نقد/بانک</t>
  </si>
  <si>
    <t>جمع دریافت</t>
  </si>
  <si>
    <t>جمع پرداخت</t>
  </si>
  <si>
    <t>مانده پایان دوره</t>
  </si>
  <si>
    <t>وضعیت</t>
  </si>
  <si>
    <t>حساب</t>
  </si>
  <si>
    <t>خالص گردش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</si>
</sst>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5">
    <font>
      <sz val="11"/>
      <name val="Carlito"/>
    </font>
    <font>
      <b/>
      <sz val="11"/>
      <color rgb="FFFFFFFF"/>
      <name val="B Nazanin"/>
      <charset val="178"/>
    </font>
    <font>
      <sz val="11"/>
      <name val="B Nazanin"/>
      <charset val="178"/>
    </font>
    <font>
      <sz val="11"/>
      <color rgb="FF10231F"/>
      <name val="B Nazanin"/>
      <charset val="178"/>
    </font>
    <font>
      <b/>
      <sz val="11"/>
      <color rgb="FF0F766E"/>
      <name val="B Nazanin"/>
      <charset val="178"/>
    </font>
  </fonts>
  <fills count="6">
    <fill>
      <patternFill patternType="none"/>
    </fill>
    <fill>
      <patternFill patternType="gray125"/>
    </fill>
    <fill>
      <patternFill patternType="solid">
        <fgColor rgb="FF10231F"/>
      </patternFill>
    </fill>
    <fill>
      <patternFill patternType="solid">
        <fgColor rgb="FFF8F6F1"/>
      </patternFill>
    </fill>
    <fill>
      <patternFill patternType="solid">
        <fgColor rgb="FFE6F3EF"/>
      </patternFill>
    </fill>
    <fill>
      <patternFill patternType="solid">
        <fgColor rgb="FF0F766E"/>
      </patternFill>
    </fill>
  </fills>
  <borders count="2">
    <border>
      <left/>
      <right/>
      <top/>
      <bottom/>
      <diagonal/>
    </border>
    <border>
      <left style="thin">
        <color rgb="FFD9E2DD"/>
      </left>
      <right style="thin">
        <color rgb="FFD9E2DD"/>
      </right>
      <top style="thin">
        <color rgb="FFD9E2DD"/>
      </top>
      <bottom style="thin">
        <color rgb="FFD9E2DD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 applyAlignment="1">
      <alignment horizontal="right" vertical="center"/>
    </xf>
    <xf numFmtId="0" fontId="2" fillId="0" borderId="0" xfId="0" applyFont="1"/>
    <xf numFmtId="0" fontId="3" fillId="0" borderId="0" xfId="0" applyFont="1" applyAlignment="1">
      <alignment horizontal="right" vertical="center"/>
    </xf>
    <xf numFmtId="0" fontId="4" fillId="4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0" fontId="1" fillId="5" borderId="0" xfId="0" applyFont="1" applyFill="1" applyAlignment="1">
      <alignment horizontal="right" vertical="center"/>
    </xf>
    <xf numFmtId="0" fontId="3" fillId="4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0" fontId="4" fillId="3" borderId="0" xfId="0" applyFont="1" applyFill="1" applyAlignment="1">
      <alignment horizontal="right" vertical="center"/>
    </xf>
    <xf numFmtId="3" fontId="3" fillId="3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"/>
  <sheetViews>
    <sheetView rightToLeft="1" workbookViewId="0">
      <selection activeCell="A30" sqref="A30"/>
    </sheetView>
  </sheetViews>
  <sheetFormatPr defaultRowHeight="18"/>
  <cols>
    <col min="1" max="1" width="24" style="2" customWidth="1"/>
    <col min="2" max="2" width="18" style="2" customWidth="1"/>
    <col min="3" max="3" width="44.5" style="2" customWidth="1"/>
    <col min="4" max="4" width="13.625" style="2" customWidth="1"/>
    <col min="5" max="6" width="18" style="2" customWidth="1"/>
    <col min="7" max="8" width="20" style="2" customWidth="1"/>
    <col min="9" max="16384" width="9" style="2"/>
  </cols>
  <sheetData>
    <row r="1" spans="1:8" ht="19.5">
      <c r="A1" s="1" t="s">
        <v>0</v>
      </c>
      <c r="B1" s="1"/>
      <c r="C1" s="1"/>
      <c r="D1" s="1"/>
      <c r="E1" s="1"/>
      <c r="F1" s="1"/>
      <c r="G1" s="1" t="s">
        <v>1</v>
      </c>
      <c r="H1" s="1"/>
    </row>
    <row r="2" spans="1:8" ht="19.5">
      <c r="A2" s="1" t="s">
        <v>2</v>
      </c>
      <c r="B2" s="1"/>
      <c r="C2" s="1"/>
      <c r="D2" s="1"/>
      <c r="E2" s="1"/>
      <c r="F2" s="1"/>
      <c r="G2" s="1" t="s">
        <v>3</v>
      </c>
      <c r="H2" s="1"/>
    </row>
    <row r="3" spans="1:8">
      <c r="A3" s="3"/>
      <c r="B3" s="3"/>
      <c r="C3" s="3"/>
      <c r="D3" s="3"/>
      <c r="E3" s="3"/>
      <c r="F3" s="3"/>
      <c r="G3" s="3"/>
      <c r="H3" s="3"/>
    </row>
    <row r="4" spans="1:8" ht="19.5">
      <c r="A4" s="4" t="s">
        <v>4</v>
      </c>
      <c r="B4" s="5" t="s">
        <v>5</v>
      </c>
      <c r="C4" s="3"/>
      <c r="D4" s="6" t="s">
        <v>6</v>
      </c>
      <c r="E4" s="6"/>
      <c r="F4" s="6"/>
      <c r="G4" s="6"/>
      <c r="H4" s="6"/>
    </row>
    <row r="5" spans="1:8" ht="19.5">
      <c r="A5" s="4" t="s">
        <v>7</v>
      </c>
      <c r="B5" s="5" t="s">
        <v>8</v>
      </c>
      <c r="C5" s="3"/>
      <c r="D5" s="5" t="s">
        <v>9</v>
      </c>
      <c r="E5" s="5" t="s">
        <v>10</v>
      </c>
      <c r="F5" s="5"/>
      <c r="G5" s="5"/>
      <c r="H5" s="5"/>
    </row>
    <row r="6" spans="1:8" ht="19.5">
      <c r="A6" s="4" t="s">
        <v>11</v>
      </c>
      <c r="B6" s="5" t="s">
        <v>12</v>
      </c>
      <c r="C6" s="3"/>
      <c r="D6" s="5" t="s">
        <v>13</v>
      </c>
      <c r="E6" s="5" t="s">
        <v>14</v>
      </c>
      <c r="F6" s="5"/>
      <c r="G6" s="5"/>
      <c r="H6" s="5"/>
    </row>
    <row r="7" spans="1:8" ht="19.5">
      <c r="A7" s="4" t="s">
        <v>15</v>
      </c>
      <c r="B7" s="5" t="s">
        <v>16</v>
      </c>
      <c r="C7" s="3"/>
      <c r="D7" s="5" t="s">
        <v>17</v>
      </c>
      <c r="E7" s="5" t="s">
        <v>18</v>
      </c>
      <c r="F7" s="5"/>
      <c r="G7" s="5"/>
      <c r="H7" s="5"/>
    </row>
    <row r="8" spans="1:8" ht="19.5">
      <c r="A8" s="4" t="s">
        <v>19</v>
      </c>
      <c r="B8" s="5" t="s">
        <v>20</v>
      </c>
      <c r="C8" s="3"/>
      <c r="D8" s="5"/>
      <c r="E8" s="5"/>
      <c r="F8" s="5"/>
      <c r="G8" s="5"/>
      <c r="H8" s="5"/>
    </row>
    <row r="9" spans="1:8">
      <c r="A9" s="3"/>
      <c r="B9" s="3"/>
      <c r="C9" s="3"/>
      <c r="D9" s="5"/>
      <c r="E9" s="5"/>
      <c r="F9" s="5"/>
      <c r="G9" s="5"/>
      <c r="H9" s="5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 ht="19.5">
      <c r="A11" s="6" t="s">
        <v>21</v>
      </c>
      <c r="B11" s="6"/>
      <c r="C11" s="6"/>
      <c r="D11" s="6"/>
      <c r="E11" s="6"/>
      <c r="F11" s="6"/>
      <c r="G11" s="6"/>
      <c r="H11" s="6"/>
    </row>
    <row r="12" spans="1:8">
      <c r="A12" s="7" t="s">
        <v>22</v>
      </c>
      <c r="B12" s="7" t="s">
        <v>23</v>
      </c>
      <c r="C12" s="7"/>
      <c r="D12" s="7"/>
      <c r="E12" s="7"/>
      <c r="F12" s="7"/>
      <c r="G12" s="7"/>
      <c r="H12" s="7"/>
    </row>
    <row r="13" spans="1:8">
      <c r="A13" s="7" t="s">
        <v>24</v>
      </c>
      <c r="B13" s="7" t="s">
        <v>25</v>
      </c>
      <c r="C13" s="7"/>
      <c r="D13" s="7" t="s">
        <v>26</v>
      </c>
      <c r="E13" s="7" t="s">
        <v>27</v>
      </c>
      <c r="F13" s="7"/>
      <c r="G13" s="7"/>
      <c r="H13" s="7"/>
    </row>
    <row r="14" spans="1:8">
      <c r="A14" s="7" t="s">
        <v>28</v>
      </c>
      <c r="B14" s="7" t="s">
        <v>29</v>
      </c>
      <c r="C14" s="7"/>
      <c r="D14" s="7" t="s">
        <v>30</v>
      </c>
      <c r="E14" s="7" t="s">
        <v>20</v>
      </c>
      <c r="F14" s="7"/>
      <c r="G14" s="7"/>
      <c r="H14" s="7"/>
    </row>
    <row r="15" spans="1:8">
      <c r="A15" s="7" t="s">
        <v>31</v>
      </c>
      <c r="B15" s="7" t="s">
        <v>32</v>
      </c>
      <c r="C15" s="7"/>
      <c r="D15" s="7"/>
      <c r="E15" s="7"/>
      <c r="F15" s="7"/>
      <c r="G15" s="7"/>
      <c r="H15" s="7"/>
    </row>
    <row r="16" spans="1:8">
      <c r="A16" s="3"/>
      <c r="B16" s="3"/>
      <c r="C16" s="3"/>
      <c r="D16" s="3"/>
      <c r="E16" s="3"/>
      <c r="F16" s="3"/>
      <c r="G16" s="3"/>
      <c r="H16" s="3"/>
    </row>
    <row r="17" spans="1:8">
      <c r="A17" s="3"/>
      <c r="B17" s="3"/>
      <c r="C17" s="3"/>
      <c r="D17" s="3"/>
      <c r="E17" s="3"/>
      <c r="F17" s="3"/>
      <c r="G17" s="3"/>
      <c r="H17" s="3"/>
    </row>
    <row r="18" spans="1:8">
      <c r="A18" s="3"/>
      <c r="B18" s="3"/>
      <c r="C18" s="3"/>
      <c r="D18" s="3"/>
      <c r="E18" s="3"/>
      <c r="F18" s="3"/>
      <c r="G18" s="3"/>
      <c r="H18" s="3"/>
    </row>
    <row r="19" spans="1:8">
      <c r="A19" s="3"/>
      <c r="B19" s="3"/>
      <c r="C19" s="3"/>
      <c r="D19" s="3"/>
      <c r="E19" s="3"/>
      <c r="F19" s="3"/>
      <c r="G19" s="3"/>
      <c r="H19" s="3"/>
    </row>
    <row r="20" spans="1:8">
      <c r="A20" s="3"/>
      <c r="B20" s="3"/>
      <c r="C20" s="3"/>
      <c r="D20" s="3"/>
      <c r="E20" s="3"/>
      <c r="F20" s="3"/>
      <c r="G20" s="3"/>
      <c r="H20" s="3"/>
    </row>
    <row r="21" spans="1:8">
      <c r="A21" s="3"/>
      <c r="B21" s="3"/>
      <c r="C21" s="3"/>
      <c r="D21" s="3"/>
      <c r="E21" s="3"/>
      <c r="F21" s="3"/>
      <c r="G21" s="3"/>
      <c r="H21" s="3"/>
    </row>
    <row r="22" spans="1:8">
      <c r="A22" s="3"/>
      <c r="B22" s="3"/>
      <c r="C22" s="3"/>
      <c r="D22" s="3"/>
      <c r="E22" s="3"/>
      <c r="F22" s="3"/>
      <c r="G22" s="3"/>
      <c r="H22" s="3"/>
    </row>
    <row r="23" spans="1:8">
      <c r="A23" s="3"/>
      <c r="B23" s="3"/>
      <c r="C23" s="3"/>
      <c r="D23" s="3"/>
      <c r="E23" s="3"/>
      <c r="F23" s="3"/>
      <c r="G23" s="3"/>
      <c r="H23" s="3"/>
    </row>
    <row r="24" spans="1:8">
      <c r="A24" s="3"/>
      <c r="B24" s="3"/>
      <c r="C24" s="3"/>
      <c r="D24" s="3"/>
      <c r="E24" s="3"/>
      <c r="F24" s="3"/>
      <c r="G24" s="3"/>
      <c r="H24" s="3"/>
    </row>
    <row r="25" spans="1:8">
      <c r="A25" s="3"/>
      <c r="B25" s="3"/>
      <c r="C25" s="3"/>
      <c r="D25" s="3"/>
      <c r="E25" s="3"/>
      <c r="F25" s="3"/>
      <c r="G25" s="3"/>
      <c r="H25" s="3"/>
    </row>
    <row r="26" spans="1:8">
      <c r="A26" s="3"/>
      <c r="B26" s="3"/>
      <c r="C26" s="3"/>
      <c r="D26" s="3"/>
      <c r="E26" s="3"/>
      <c r="F26" s="3"/>
      <c r="G26" s="3"/>
      <c r="H26" s="3"/>
    </row>
    <row r="27" spans="1:8">
      <c r="A27" s="3"/>
      <c r="B27" s="3"/>
      <c r="C27" s="3"/>
      <c r="D27" s="3"/>
      <c r="E27" s="3"/>
      <c r="F27" s="3"/>
      <c r="G27" s="3"/>
      <c r="H27" s="3"/>
    </row>
    <row r="28" spans="1:8">
      <c r="A28" s="3"/>
      <c r="B28" s="3"/>
      <c r="C28" s="3"/>
      <c r="D28" s="3"/>
      <c r="E28" s="3"/>
      <c r="F28" s="3"/>
      <c r="G28" s="3"/>
      <c r="H28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10"/>
  <sheetViews>
    <sheetView rightToLeft="1" workbookViewId="0">
      <selection activeCell="G7" sqref="A1:XFD1048576"/>
    </sheetView>
  </sheetViews>
  <sheetFormatPr defaultRowHeight="18"/>
  <cols>
    <col min="1" max="1" width="16" style="2" customWidth="1"/>
    <col min="2" max="2" width="22" style="2" customWidth="1"/>
    <col min="3" max="3" width="16" style="2" customWidth="1"/>
    <col min="4" max="4" width="38" style="2" customWidth="1"/>
    <col min="5" max="6" width="18" style="2" customWidth="1"/>
    <col min="7" max="7" width="22" style="2" customWidth="1"/>
    <col min="8" max="16384" width="9" style="2"/>
  </cols>
  <sheetData>
    <row r="1" spans="1:7" ht="19.5">
      <c r="A1" s="6" t="s">
        <v>33</v>
      </c>
      <c r="B1" s="6"/>
      <c r="C1" s="6"/>
      <c r="D1" s="6"/>
      <c r="E1" s="6"/>
      <c r="F1" s="6"/>
      <c r="G1" s="6"/>
    </row>
    <row r="2" spans="1:7">
      <c r="A2" s="3"/>
      <c r="B2" s="3"/>
      <c r="C2" s="3"/>
      <c r="D2" s="3"/>
      <c r="E2" s="3"/>
      <c r="F2" s="3"/>
      <c r="G2" s="3"/>
    </row>
    <row r="3" spans="1:7" ht="19.5">
      <c r="A3" s="4" t="s">
        <v>34</v>
      </c>
      <c r="B3" s="5">
        <v>250000000</v>
      </c>
      <c r="C3" s="3"/>
      <c r="D3" s="3"/>
      <c r="E3" s="3"/>
      <c r="F3" s="3"/>
      <c r="G3" s="3"/>
    </row>
    <row r="4" spans="1:7">
      <c r="A4" s="3"/>
      <c r="B4" s="3"/>
      <c r="C4" s="3"/>
      <c r="D4" s="3"/>
      <c r="E4" s="3"/>
      <c r="F4" s="3"/>
      <c r="G4" s="3"/>
    </row>
    <row r="5" spans="1:7" ht="19.5">
      <c r="A5" s="8" t="s">
        <v>35</v>
      </c>
      <c r="B5" s="8" t="s">
        <v>36</v>
      </c>
      <c r="C5" s="8" t="s">
        <v>37</v>
      </c>
      <c r="D5" s="8" t="s">
        <v>38</v>
      </c>
      <c r="E5" s="8" t="s">
        <v>39</v>
      </c>
      <c r="F5" s="8" t="s">
        <v>40</v>
      </c>
      <c r="G5" s="8" t="s">
        <v>41</v>
      </c>
    </row>
    <row r="6" spans="1:7">
      <c r="A6" s="9">
        <v>46196</v>
      </c>
      <c r="B6" s="10" t="s">
        <v>42</v>
      </c>
      <c r="C6" s="10" t="s">
        <v>39</v>
      </c>
      <c r="D6" s="10" t="s">
        <v>43</v>
      </c>
      <c r="E6" s="11">
        <v>185000000</v>
      </c>
      <c r="F6" s="11">
        <v>0</v>
      </c>
      <c r="G6" s="11">
        <f>IF($A6="","",$B$3+SUM($E$6:E6)-SUM($F$6:F6))</f>
        <v>435000000</v>
      </c>
    </row>
    <row r="7" spans="1:7">
      <c r="A7" s="9">
        <v>46196</v>
      </c>
      <c r="B7" s="10" t="s">
        <v>44</v>
      </c>
      <c r="C7" s="10" t="s">
        <v>40</v>
      </c>
      <c r="D7" s="10" t="s">
        <v>45</v>
      </c>
      <c r="E7" s="11">
        <v>0</v>
      </c>
      <c r="F7" s="11">
        <v>12500000</v>
      </c>
      <c r="G7" s="11">
        <f>IF($A7="","",$B$3+SUM($E$6:E7)-SUM($F$6:F7))</f>
        <v>422500000</v>
      </c>
    </row>
    <row r="8" spans="1:7">
      <c r="A8" s="9">
        <v>46197</v>
      </c>
      <c r="B8" s="10" t="s">
        <v>42</v>
      </c>
      <c r="C8" s="10" t="s">
        <v>40</v>
      </c>
      <c r="D8" s="10" t="s">
        <v>46</v>
      </c>
      <c r="E8" s="11">
        <v>0</v>
      </c>
      <c r="F8" s="11">
        <v>82000000</v>
      </c>
      <c r="G8" s="11">
        <f>IF($A8="","",$B$3+SUM($E$6:E8)-SUM($F$6:F8))</f>
        <v>340500000</v>
      </c>
    </row>
    <row r="9" spans="1:7">
      <c r="A9" s="9">
        <v>46198</v>
      </c>
      <c r="B9" s="10" t="s">
        <v>47</v>
      </c>
      <c r="C9" s="10" t="s">
        <v>39</v>
      </c>
      <c r="D9" s="10" t="s">
        <v>48</v>
      </c>
      <c r="E9" s="11">
        <v>96000000</v>
      </c>
      <c r="F9" s="11">
        <v>0</v>
      </c>
      <c r="G9" s="11">
        <f>IF($A9="","",$B$3+SUM($E$6:E9)-SUM($F$6:F9))</f>
        <v>436500000</v>
      </c>
    </row>
    <row r="10" spans="1:7">
      <c r="A10" s="9">
        <v>46199</v>
      </c>
      <c r="B10" s="10" t="s">
        <v>42</v>
      </c>
      <c r="C10" s="10" t="s">
        <v>40</v>
      </c>
      <c r="D10" s="10" t="s">
        <v>49</v>
      </c>
      <c r="E10" s="11">
        <v>0</v>
      </c>
      <c r="F10" s="11">
        <v>45000000</v>
      </c>
      <c r="G10" s="11">
        <f>IF($A10="","",$B$3+SUM($E$6:E10)-SUM($F$6:F10))</f>
        <v>391500000</v>
      </c>
    </row>
    <row r="11" spans="1:7">
      <c r="A11" s="9">
        <v>46200</v>
      </c>
      <c r="B11" s="10" t="s">
        <v>44</v>
      </c>
      <c r="C11" s="10" t="s">
        <v>39</v>
      </c>
      <c r="D11" s="10" t="s">
        <v>50</v>
      </c>
      <c r="E11" s="11">
        <v>27500000</v>
      </c>
      <c r="F11" s="11">
        <v>0</v>
      </c>
      <c r="G11" s="11">
        <f>IF($A11="","",$B$3+SUM($E$6:E11)-SUM($F$6:F11))</f>
        <v>419000000</v>
      </c>
    </row>
    <row r="12" spans="1:7">
      <c r="A12" s="9">
        <v>46200</v>
      </c>
      <c r="B12" s="10" t="s">
        <v>47</v>
      </c>
      <c r="C12" s="10" t="s">
        <v>40</v>
      </c>
      <c r="D12" s="10" t="s">
        <v>51</v>
      </c>
      <c r="E12" s="11">
        <v>0</v>
      </c>
      <c r="F12" s="11">
        <v>8900000</v>
      </c>
      <c r="G12" s="11">
        <f>IF($A12="","",$B$3+SUM($E$6:E12)-SUM($F$6:F12))</f>
        <v>410100000</v>
      </c>
    </row>
    <row r="13" spans="1:7">
      <c r="A13" s="9">
        <v>46201</v>
      </c>
      <c r="B13" s="10" t="s">
        <v>42</v>
      </c>
      <c r="C13" s="10" t="s">
        <v>39</v>
      </c>
      <c r="D13" s="10" t="s">
        <v>52</v>
      </c>
      <c r="E13" s="11">
        <v>62000000</v>
      </c>
      <c r="F13" s="11">
        <v>0</v>
      </c>
      <c r="G13" s="11">
        <f>IF($A13="","",$B$3+SUM($E$6:E13)-SUM($F$6:F13))</f>
        <v>472100000</v>
      </c>
    </row>
    <row r="14" spans="1:7">
      <c r="A14" s="9"/>
      <c r="B14" s="10"/>
      <c r="C14" s="10"/>
      <c r="D14" s="10"/>
      <c r="E14" s="11"/>
      <c r="F14" s="11"/>
      <c r="G14" s="11" t="str">
        <f>IF($A14="","",$B$3+SUM($E$6:E14)-SUM($F$6:F14))</f>
        <v/>
      </c>
    </row>
    <row r="15" spans="1:7">
      <c r="A15" s="9"/>
      <c r="B15" s="10"/>
      <c r="C15" s="10"/>
      <c r="D15" s="10"/>
      <c r="E15" s="11"/>
      <c r="F15" s="11"/>
      <c r="G15" s="11" t="str">
        <f>IF($A15="","",$B$3+SUM($E$6:E15)-SUM($F$6:F15))</f>
        <v/>
      </c>
    </row>
    <row r="16" spans="1:7">
      <c r="A16" s="9"/>
      <c r="B16" s="10"/>
      <c r="C16" s="10"/>
      <c r="D16" s="10"/>
      <c r="E16" s="11"/>
      <c r="F16" s="11"/>
      <c r="G16" s="11" t="str">
        <f>IF($A16="","",$B$3+SUM($E$6:E16)-SUM($F$6:F16))</f>
        <v/>
      </c>
    </row>
    <row r="17" spans="1:7">
      <c r="A17" s="9"/>
      <c r="B17" s="10"/>
      <c r="C17" s="10"/>
      <c r="D17" s="10"/>
      <c r="E17" s="11"/>
      <c r="F17" s="11"/>
      <c r="G17" s="11" t="str">
        <f>IF($A17="","",$B$3+SUM($E$6:E17)-SUM($F$6:F17))</f>
        <v/>
      </c>
    </row>
    <row r="18" spans="1:7">
      <c r="A18" s="9"/>
      <c r="B18" s="10"/>
      <c r="C18" s="10"/>
      <c r="D18" s="10"/>
      <c r="E18" s="11"/>
      <c r="F18" s="11"/>
      <c r="G18" s="11" t="str">
        <f>IF($A18="","",$B$3+SUM($E$6:E18)-SUM($F$6:F18))</f>
        <v/>
      </c>
    </row>
    <row r="19" spans="1:7">
      <c r="A19" s="9"/>
      <c r="B19" s="10"/>
      <c r="C19" s="10"/>
      <c r="D19" s="10"/>
      <c r="E19" s="11"/>
      <c r="F19" s="11"/>
      <c r="G19" s="11" t="str">
        <f>IF($A19="","",$B$3+SUM($E$6:E19)-SUM($F$6:F19))</f>
        <v/>
      </c>
    </row>
    <row r="20" spans="1:7">
      <c r="A20" s="9"/>
      <c r="B20" s="10"/>
      <c r="C20" s="10"/>
      <c r="D20" s="10"/>
      <c r="E20" s="11"/>
      <c r="F20" s="11"/>
      <c r="G20" s="11" t="str">
        <f>IF($A20="","",$B$3+SUM($E$6:E20)-SUM($F$6:F20))</f>
        <v/>
      </c>
    </row>
    <row r="21" spans="1:7">
      <c r="A21" s="9"/>
      <c r="B21" s="10"/>
      <c r="C21" s="10"/>
      <c r="D21" s="10"/>
      <c r="E21" s="11"/>
      <c r="F21" s="11"/>
      <c r="G21" s="11" t="str">
        <f>IF($A21="","",$B$3+SUM($E$6:E21)-SUM($F$6:F21))</f>
        <v/>
      </c>
    </row>
    <row r="22" spans="1:7">
      <c r="A22" s="9"/>
      <c r="B22" s="10"/>
      <c r="C22" s="10"/>
      <c r="D22" s="10"/>
      <c r="E22" s="11"/>
      <c r="F22" s="11"/>
      <c r="G22" s="11" t="str">
        <f>IF($A22="","",$B$3+SUM($E$6:E22)-SUM($F$6:F22))</f>
        <v/>
      </c>
    </row>
    <row r="23" spans="1:7">
      <c r="A23" s="9"/>
      <c r="B23" s="10"/>
      <c r="C23" s="10"/>
      <c r="D23" s="10"/>
      <c r="E23" s="11"/>
      <c r="F23" s="11"/>
      <c r="G23" s="11" t="str">
        <f>IF($A23="","",$B$3+SUM($E$6:E23)-SUM($F$6:F23))</f>
        <v/>
      </c>
    </row>
    <row r="24" spans="1:7">
      <c r="A24" s="9"/>
      <c r="B24" s="10"/>
      <c r="C24" s="10"/>
      <c r="D24" s="10"/>
      <c r="E24" s="11"/>
      <c r="F24" s="11"/>
      <c r="G24" s="11" t="str">
        <f>IF($A24="","",$B$3+SUM($E$6:E24)-SUM($F$6:F24))</f>
        <v/>
      </c>
    </row>
    <row r="25" spans="1:7">
      <c r="A25" s="9"/>
      <c r="B25" s="10"/>
      <c r="C25" s="10"/>
      <c r="D25" s="10"/>
      <c r="E25" s="11"/>
      <c r="F25" s="11"/>
      <c r="G25" s="11" t="str">
        <f>IF($A25="","",$B$3+SUM($E$6:E25)-SUM($F$6:F25))</f>
        <v/>
      </c>
    </row>
    <row r="26" spans="1:7">
      <c r="A26" s="9"/>
      <c r="B26" s="10"/>
      <c r="C26" s="10"/>
      <c r="D26" s="10"/>
      <c r="E26" s="11"/>
      <c r="F26" s="11"/>
      <c r="G26" s="11" t="str">
        <f>IF($A26="","",$B$3+SUM($E$6:E26)-SUM($F$6:F26))</f>
        <v/>
      </c>
    </row>
    <row r="27" spans="1:7">
      <c r="A27" s="9"/>
      <c r="B27" s="10"/>
      <c r="C27" s="10"/>
      <c r="D27" s="10"/>
      <c r="E27" s="11"/>
      <c r="F27" s="11"/>
      <c r="G27" s="11" t="str">
        <f>IF($A27="","",$B$3+SUM($E$6:E27)-SUM($F$6:F27))</f>
        <v/>
      </c>
    </row>
    <row r="28" spans="1:7">
      <c r="A28" s="9"/>
      <c r="B28" s="10"/>
      <c r="C28" s="10"/>
      <c r="D28" s="10"/>
      <c r="E28" s="11"/>
      <c r="F28" s="11"/>
      <c r="G28" s="11" t="str">
        <f>IF($A28="","",$B$3+SUM($E$6:E28)-SUM($F$6:F28))</f>
        <v/>
      </c>
    </row>
    <row r="29" spans="1:7">
      <c r="A29" s="9"/>
      <c r="B29" s="10"/>
      <c r="C29" s="10"/>
      <c r="D29" s="10"/>
      <c r="E29" s="11"/>
      <c r="F29" s="11"/>
      <c r="G29" s="11" t="str">
        <f>IF($A29="","",$B$3+SUM($E$6:E29)-SUM($F$6:F29))</f>
        <v/>
      </c>
    </row>
    <row r="30" spans="1:7">
      <c r="A30" s="9"/>
      <c r="B30" s="10"/>
      <c r="C30" s="10"/>
      <c r="D30" s="10"/>
      <c r="E30" s="11"/>
      <c r="F30" s="11"/>
      <c r="G30" s="11" t="str">
        <f>IF($A30="","",$B$3+SUM($E$6:E30)-SUM($F$6:F30))</f>
        <v/>
      </c>
    </row>
    <row r="31" spans="1:7">
      <c r="A31" s="9"/>
      <c r="B31" s="10"/>
      <c r="C31" s="10"/>
      <c r="D31" s="10"/>
      <c r="E31" s="11"/>
      <c r="F31" s="11"/>
      <c r="G31" s="11" t="str">
        <f>IF($A31="","",$B$3+SUM($E$6:E31)-SUM($F$6:F31))</f>
        <v/>
      </c>
    </row>
    <row r="32" spans="1:7">
      <c r="A32" s="9"/>
      <c r="B32" s="10"/>
      <c r="C32" s="10"/>
      <c r="D32" s="10"/>
      <c r="E32" s="11"/>
      <c r="F32" s="11"/>
      <c r="G32" s="11" t="str">
        <f>IF($A32="","",$B$3+SUM($E$6:E32)-SUM($F$6:F32))</f>
        <v/>
      </c>
    </row>
    <row r="33" spans="1:7">
      <c r="A33" s="9"/>
      <c r="B33" s="10"/>
      <c r="C33" s="10"/>
      <c r="D33" s="10"/>
      <c r="E33" s="11"/>
      <c r="F33" s="11"/>
      <c r="G33" s="11" t="str">
        <f>IF($A33="","",$B$3+SUM($E$6:E33)-SUM($F$6:F33))</f>
        <v/>
      </c>
    </row>
    <row r="34" spans="1:7">
      <c r="A34" s="9"/>
      <c r="B34" s="10"/>
      <c r="C34" s="10"/>
      <c r="D34" s="10"/>
      <c r="E34" s="11"/>
      <c r="F34" s="11"/>
      <c r="G34" s="11" t="str">
        <f>IF($A34="","",$B$3+SUM($E$6:E34)-SUM($F$6:F34))</f>
        <v/>
      </c>
    </row>
    <row r="35" spans="1:7">
      <c r="A35" s="9"/>
      <c r="B35" s="10"/>
      <c r="C35" s="10"/>
      <c r="D35" s="10"/>
      <c r="E35" s="11"/>
      <c r="F35" s="11"/>
      <c r="G35" s="11" t="str">
        <f>IF($A35="","",$B$3+SUM($E$6:E35)-SUM($F$6:F35))</f>
        <v/>
      </c>
    </row>
    <row r="36" spans="1:7">
      <c r="A36" s="9"/>
      <c r="B36" s="10"/>
      <c r="C36" s="10"/>
      <c r="D36" s="10"/>
      <c r="E36" s="11"/>
      <c r="F36" s="11"/>
      <c r="G36" s="11" t="str">
        <f>IF($A36="","",$B$3+SUM($E$6:E36)-SUM($F$6:F36))</f>
        <v/>
      </c>
    </row>
    <row r="37" spans="1:7">
      <c r="A37" s="9"/>
      <c r="B37" s="10"/>
      <c r="C37" s="10"/>
      <c r="D37" s="10"/>
      <c r="E37" s="11"/>
      <c r="F37" s="11"/>
      <c r="G37" s="11" t="str">
        <f>IF($A37="","",$B$3+SUM($E$6:E37)-SUM($F$6:F37))</f>
        <v/>
      </c>
    </row>
    <row r="38" spans="1:7">
      <c r="A38" s="9"/>
      <c r="B38" s="10"/>
      <c r="C38" s="10"/>
      <c r="D38" s="10"/>
      <c r="E38" s="11"/>
      <c r="F38" s="11"/>
      <c r="G38" s="11" t="str">
        <f>IF($A38="","",$B$3+SUM($E$6:E38)-SUM($F$6:F38))</f>
        <v/>
      </c>
    </row>
    <row r="39" spans="1:7">
      <c r="A39" s="9"/>
      <c r="B39" s="10"/>
      <c r="C39" s="10"/>
      <c r="D39" s="10"/>
      <c r="E39" s="11"/>
      <c r="F39" s="11"/>
      <c r="G39" s="11" t="str">
        <f>IF($A39="","",$B$3+SUM($E$6:E39)-SUM($F$6:F39))</f>
        <v/>
      </c>
    </row>
    <row r="40" spans="1:7">
      <c r="A40" s="9"/>
      <c r="B40" s="10"/>
      <c r="C40" s="10"/>
      <c r="D40" s="10"/>
      <c r="E40" s="11"/>
      <c r="F40" s="11"/>
      <c r="G40" s="11" t="str">
        <f>IF($A40="","",$B$3+SUM($E$6:E40)-SUM($F$6:F40))</f>
        <v/>
      </c>
    </row>
    <row r="41" spans="1:7">
      <c r="A41" s="9"/>
      <c r="B41" s="10"/>
      <c r="C41" s="10"/>
      <c r="D41" s="10"/>
      <c r="E41" s="11"/>
      <c r="F41" s="11"/>
      <c r="G41" s="11" t="str">
        <f>IF($A41="","",$B$3+SUM($E$6:E41)-SUM($F$6:F41))</f>
        <v/>
      </c>
    </row>
    <row r="42" spans="1:7">
      <c r="A42" s="9"/>
      <c r="B42" s="10"/>
      <c r="C42" s="10"/>
      <c r="D42" s="10"/>
      <c r="E42" s="11"/>
      <c r="F42" s="11"/>
      <c r="G42" s="11" t="str">
        <f>IF($A42="","",$B$3+SUM($E$6:E42)-SUM($F$6:F42))</f>
        <v/>
      </c>
    </row>
    <row r="43" spans="1:7">
      <c r="A43" s="9"/>
      <c r="B43" s="10"/>
      <c r="C43" s="10"/>
      <c r="D43" s="10"/>
      <c r="E43" s="11"/>
      <c r="F43" s="11"/>
      <c r="G43" s="11" t="str">
        <f>IF($A43="","",$B$3+SUM($E$6:E43)-SUM($F$6:F43))</f>
        <v/>
      </c>
    </row>
    <row r="44" spans="1:7">
      <c r="A44" s="9"/>
      <c r="B44" s="10"/>
      <c r="C44" s="10"/>
      <c r="D44" s="10"/>
      <c r="E44" s="11"/>
      <c r="F44" s="11"/>
      <c r="G44" s="11" t="str">
        <f>IF($A44="","",$B$3+SUM($E$6:E44)-SUM($F$6:F44))</f>
        <v/>
      </c>
    </row>
    <row r="45" spans="1:7">
      <c r="A45" s="9"/>
      <c r="B45" s="10"/>
      <c r="C45" s="10"/>
      <c r="D45" s="10"/>
      <c r="E45" s="11"/>
      <c r="F45" s="11"/>
      <c r="G45" s="11" t="str">
        <f>IF($A45="","",$B$3+SUM($E$6:E45)-SUM($F$6:F45))</f>
        <v/>
      </c>
    </row>
    <row r="46" spans="1:7">
      <c r="A46" s="9"/>
      <c r="B46" s="10"/>
      <c r="C46" s="10"/>
      <c r="D46" s="10"/>
      <c r="E46" s="11"/>
      <c r="F46" s="11"/>
      <c r="G46" s="11" t="str">
        <f>IF($A46="","",$B$3+SUM($E$6:E46)-SUM($F$6:F46))</f>
        <v/>
      </c>
    </row>
    <row r="47" spans="1:7">
      <c r="A47" s="9"/>
      <c r="B47" s="10"/>
      <c r="C47" s="10"/>
      <c r="D47" s="10"/>
      <c r="E47" s="11"/>
      <c r="F47" s="11"/>
      <c r="G47" s="11" t="str">
        <f>IF($A47="","",$B$3+SUM($E$6:E47)-SUM($F$6:F47))</f>
        <v/>
      </c>
    </row>
    <row r="48" spans="1:7">
      <c r="A48" s="9"/>
      <c r="B48" s="10"/>
      <c r="C48" s="10"/>
      <c r="D48" s="10"/>
      <c r="E48" s="11"/>
      <c r="F48" s="11"/>
      <c r="G48" s="11" t="str">
        <f>IF($A48="","",$B$3+SUM($E$6:E48)-SUM($F$6:F48))</f>
        <v/>
      </c>
    </row>
    <row r="49" spans="1:7">
      <c r="A49" s="9"/>
      <c r="B49" s="10"/>
      <c r="C49" s="10"/>
      <c r="D49" s="10"/>
      <c r="E49" s="11"/>
      <c r="F49" s="11"/>
      <c r="G49" s="11" t="str">
        <f>IF($A49="","",$B$3+SUM($E$6:E49)-SUM($F$6:F49))</f>
        <v/>
      </c>
    </row>
    <row r="50" spans="1:7">
      <c r="A50" s="9"/>
      <c r="B50" s="10"/>
      <c r="C50" s="10"/>
      <c r="D50" s="10"/>
      <c r="E50" s="11"/>
      <c r="F50" s="11"/>
      <c r="G50" s="11" t="str">
        <f>IF($A50="","",$B$3+SUM($E$6:E50)-SUM($F$6:F50))</f>
        <v/>
      </c>
    </row>
    <row r="51" spans="1:7">
      <c r="A51" s="9"/>
      <c r="B51" s="10"/>
      <c r="C51" s="10"/>
      <c r="D51" s="10"/>
      <c r="E51" s="11"/>
      <c r="F51" s="11"/>
      <c r="G51" s="11" t="str">
        <f>IF($A51="","",$B$3+SUM($E$6:E51)-SUM($F$6:F51))</f>
        <v/>
      </c>
    </row>
    <row r="52" spans="1:7">
      <c r="A52" s="9"/>
      <c r="B52" s="10"/>
      <c r="C52" s="10"/>
      <c r="D52" s="10"/>
      <c r="E52" s="11"/>
      <c r="F52" s="11"/>
      <c r="G52" s="11" t="str">
        <f>IF($A52="","",$B$3+SUM($E$6:E52)-SUM($F$6:F52))</f>
        <v/>
      </c>
    </row>
    <row r="53" spans="1:7">
      <c r="A53" s="9"/>
      <c r="B53" s="10"/>
      <c r="C53" s="10"/>
      <c r="D53" s="10"/>
      <c r="E53" s="11"/>
      <c r="F53" s="11"/>
      <c r="G53" s="11" t="str">
        <f>IF($A53="","",$B$3+SUM($E$6:E53)-SUM($F$6:F53))</f>
        <v/>
      </c>
    </row>
    <row r="54" spans="1:7">
      <c r="A54" s="9"/>
      <c r="B54" s="10"/>
      <c r="C54" s="10"/>
      <c r="D54" s="10"/>
      <c r="E54" s="11"/>
      <c r="F54" s="11"/>
      <c r="G54" s="11" t="str">
        <f>IF($A54="","",$B$3+SUM($E$6:E54)-SUM($F$6:F54))</f>
        <v/>
      </c>
    </row>
    <row r="55" spans="1:7">
      <c r="A55" s="9"/>
      <c r="B55" s="10"/>
      <c r="C55" s="10"/>
      <c r="D55" s="10"/>
      <c r="E55" s="11"/>
      <c r="F55" s="11"/>
      <c r="G55" s="11" t="str">
        <f>IF($A55="","",$B$3+SUM($E$6:E55)-SUM($F$6:F55))</f>
        <v/>
      </c>
    </row>
    <row r="56" spans="1:7">
      <c r="A56" s="9"/>
      <c r="B56" s="10"/>
      <c r="C56" s="10"/>
      <c r="D56" s="10"/>
      <c r="E56" s="11"/>
      <c r="F56" s="11"/>
      <c r="G56" s="11" t="str">
        <f>IF($A56="","",$B$3+SUM($E$6:E56)-SUM($F$6:F56))</f>
        <v/>
      </c>
    </row>
    <row r="57" spans="1:7">
      <c r="A57" s="9"/>
      <c r="B57" s="10"/>
      <c r="C57" s="10"/>
      <c r="D57" s="10"/>
      <c r="E57" s="11"/>
      <c r="F57" s="11"/>
      <c r="G57" s="11" t="str">
        <f>IF($A57="","",$B$3+SUM($E$6:E57)-SUM($F$6:F57))</f>
        <v/>
      </c>
    </row>
    <row r="58" spans="1:7">
      <c r="A58" s="9"/>
      <c r="B58" s="10"/>
      <c r="C58" s="10"/>
      <c r="D58" s="10"/>
      <c r="E58" s="11"/>
      <c r="F58" s="11"/>
      <c r="G58" s="11" t="str">
        <f>IF($A58="","",$B$3+SUM($E$6:E58)-SUM($F$6:F58))</f>
        <v/>
      </c>
    </row>
    <row r="59" spans="1:7">
      <c r="A59" s="9"/>
      <c r="B59" s="10"/>
      <c r="C59" s="10"/>
      <c r="D59" s="10"/>
      <c r="E59" s="11"/>
      <c r="F59" s="11"/>
      <c r="G59" s="11" t="str">
        <f>IF($A59="","",$B$3+SUM($E$6:E59)-SUM($F$6:F59))</f>
        <v/>
      </c>
    </row>
    <row r="60" spans="1:7">
      <c r="A60" s="9"/>
      <c r="B60" s="10"/>
      <c r="C60" s="10"/>
      <c r="D60" s="10"/>
      <c r="E60" s="11"/>
      <c r="F60" s="11"/>
      <c r="G60" s="11" t="str">
        <f>IF($A60="","",$B$3+SUM($E$6:E60)-SUM($F$6:F60))</f>
        <v/>
      </c>
    </row>
    <row r="61" spans="1:7">
      <c r="A61" s="9"/>
      <c r="B61" s="10"/>
      <c r="C61" s="10"/>
      <c r="D61" s="10"/>
      <c r="E61" s="11"/>
      <c r="F61" s="11"/>
      <c r="G61" s="11" t="str">
        <f>IF($A61="","",$B$3+SUM($E$6:E61)-SUM($F$6:F61))</f>
        <v/>
      </c>
    </row>
    <row r="62" spans="1:7">
      <c r="A62" s="9"/>
      <c r="B62" s="10"/>
      <c r="C62" s="10"/>
      <c r="D62" s="10"/>
      <c r="E62" s="11"/>
      <c r="F62" s="11"/>
      <c r="G62" s="11" t="str">
        <f>IF($A62="","",$B$3+SUM($E$6:E62)-SUM($F$6:F62))</f>
        <v/>
      </c>
    </row>
    <row r="63" spans="1:7">
      <c r="A63" s="9"/>
      <c r="B63" s="10"/>
      <c r="C63" s="10"/>
      <c r="D63" s="10"/>
      <c r="E63" s="11"/>
      <c r="F63" s="11"/>
      <c r="G63" s="11" t="str">
        <f>IF($A63="","",$B$3+SUM($E$6:E63)-SUM($F$6:F63))</f>
        <v/>
      </c>
    </row>
    <row r="64" spans="1:7">
      <c r="A64" s="9"/>
      <c r="B64" s="10"/>
      <c r="C64" s="10"/>
      <c r="D64" s="10"/>
      <c r="E64" s="11"/>
      <c r="F64" s="11"/>
      <c r="G64" s="11" t="str">
        <f>IF($A64="","",$B$3+SUM($E$6:E64)-SUM($F$6:F64))</f>
        <v/>
      </c>
    </row>
    <row r="65" spans="1:7">
      <c r="A65" s="9"/>
      <c r="B65" s="10"/>
      <c r="C65" s="10"/>
      <c r="D65" s="10"/>
      <c r="E65" s="11"/>
      <c r="F65" s="11"/>
      <c r="G65" s="11" t="str">
        <f>IF($A65="","",$B$3+SUM($E$6:E65)-SUM($F$6:F65))</f>
        <v/>
      </c>
    </row>
    <row r="66" spans="1:7">
      <c r="A66" s="9"/>
      <c r="B66" s="10"/>
      <c r="C66" s="10"/>
      <c r="D66" s="10"/>
      <c r="E66" s="11"/>
      <c r="F66" s="11"/>
      <c r="G66" s="11" t="str">
        <f>IF($A66="","",$B$3+SUM($E$6:E66)-SUM($F$6:F66))</f>
        <v/>
      </c>
    </row>
    <row r="67" spans="1:7">
      <c r="A67" s="9"/>
      <c r="B67" s="10"/>
      <c r="C67" s="10"/>
      <c r="D67" s="10"/>
      <c r="E67" s="11"/>
      <c r="F67" s="11"/>
      <c r="G67" s="11" t="str">
        <f>IF($A67="","",$B$3+SUM($E$6:E67)-SUM($F$6:F67))</f>
        <v/>
      </c>
    </row>
    <row r="68" spans="1:7">
      <c r="A68" s="9"/>
      <c r="B68" s="10"/>
      <c r="C68" s="10"/>
      <c r="D68" s="10"/>
      <c r="E68" s="11"/>
      <c r="F68" s="11"/>
      <c r="G68" s="11" t="str">
        <f>IF($A68="","",$B$3+SUM($E$6:E68)-SUM($F$6:F68))</f>
        <v/>
      </c>
    </row>
    <row r="69" spans="1:7">
      <c r="A69" s="9"/>
      <c r="B69" s="10"/>
      <c r="C69" s="10"/>
      <c r="D69" s="10"/>
      <c r="E69" s="11"/>
      <c r="F69" s="11"/>
      <c r="G69" s="11" t="str">
        <f>IF($A69="","",$B$3+SUM($E$6:E69)-SUM($F$6:F69))</f>
        <v/>
      </c>
    </row>
    <row r="70" spans="1:7">
      <c r="A70" s="9"/>
      <c r="B70" s="10"/>
      <c r="C70" s="10"/>
      <c r="D70" s="10"/>
      <c r="E70" s="11"/>
      <c r="F70" s="11"/>
      <c r="G70" s="11" t="str">
        <f>IF($A70="","",$B$3+SUM($E$6:E70)-SUM($F$6:F70))</f>
        <v/>
      </c>
    </row>
    <row r="71" spans="1:7">
      <c r="A71" s="9"/>
      <c r="B71" s="10"/>
      <c r="C71" s="10"/>
      <c r="D71" s="10"/>
      <c r="E71" s="11"/>
      <c r="F71" s="11"/>
      <c r="G71" s="11" t="str">
        <f>IF($A71="","",$B$3+SUM($E$6:E71)-SUM($F$6:F71))</f>
        <v/>
      </c>
    </row>
    <row r="72" spans="1:7">
      <c r="A72" s="9"/>
      <c r="B72" s="10"/>
      <c r="C72" s="10"/>
      <c r="D72" s="10"/>
      <c r="E72" s="11"/>
      <c r="F72" s="11"/>
      <c r="G72" s="11" t="str">
        <f>IF($A72="","",$B$3+SUM($E$6:E72)-SUM($F$6:F72))</f>
        <v/>
      </c>
    </row>
    <row r="73" spans="1:7">
      <c r="A73" s="9"/>
      <c r="B73" s="10"/>
      <c r="C73" s="10"/>
      <c r="D73" s="10"/>
      <c r="E73" s="11"/>
      <c r="F73" s="11"/>
      <c r="G73" s="11" t="str">
        <f>IF($A73="","",$B$3+SUM($E$6:E73)-SUM($F$6:F73))</f>
        <v/>
      </c>
    </row>
    <row r="74" spans="1:7">
      <c r="A74" s="9"/>
      <c r="B74" s="10"/>
      <c r="C74" s="10"/>
      <c r="D74" s="10"/>
      <c r="E74" s="11"/>
      <c r="F74" s="11"/>
      <c r="G74" s="11" t="str">
        <f>IF($A74="","",$B$3+SUM($E$6:E74)-SUM($F$6:F74))</f>
        <v/>
      </c>
    </row>
    <row r="75" spans="1:7">
      <c r="A75" s="9"/>
      <c r="B75" s="10"/>
      <c r="C75" s="10"/>
      <c r="D75" s="10"/>
      <c r="E75" s="11"/>
      <c r="F75" s="11"/>
      <c r="G75" s="11" t="str">
        <f>IF($A75="","",$B$3+SUM($E$6:E75)-SUM($F$6:F75))</f>
        <v/>
      </c>
    </row>
    <row r="76" spans="1:7">
      <c r="A76" s="9"/>
      <c r="B76" s="10"/>
      <c r="C76" s="10"/>
      <c r="D76" s="10"/>
      <c r="E76" s="11"/>
      <c r="F76" s="11"/>
      <c r="G76" s="11" t="str">
        <f>IF($A76="","",$B$3+SUM($E$6:E76)-SUM($F$6:F76))</f>
        <v/>
      </c>
    </row>
    <row r="77" spans="1:7">
      <c r="A77" s="9"/>
      <c r="B77" s="10"/>
      <c r="C77" s="10"/>
      <c r="D77" s="10"/>
      <c r="E77" s="11"/>
      <c r="F77" s="11"/>
      <c r="G77" s="11" t="str">
        <f>IF($A77="","",$B$3+SUM($E$6:E77)-SUM($F$6:F77))</f>
        <v/>
      </c>
    </row>
    <row r="78" spans="1:7">
      <c r="A78" s="9"/>
      <c r="B78" s="10"/>
      <c r="C78" s="10"/>
      <c r="D78" s="10"/>
      <c r="E78" s="11"/>
      <c r="F78" s="11"/>
      <c r="G78" s="11" t="str">
        <f>IF($A78="","",$B$3+SUM($E$6:E78)-SUM($F$6:F78))</f>
        <v/>
      </c>
    </row>
    <row r="79" spans="1:7">
      <c r="A79" s="9"/>
      <c r="B79" s="10"/>
      <c r="C79" s="10"/>
      <c r="D79" s="10"/>
      <c r="E79" s="11"/>
      <c r="F79" s="11"/>
      <c r="G79" s="11" t="str">
        <f>IF($A79="","",$B$3+SUM($E$6:E79)-SUM($F$6:F79))</f>
        <v/>
      </c>
    </row>
    <row r="80" spans="1:7">
      <c r="A80" s="9"/>
      <c r="B80" s="10"/>
      <c r="C80" s="10"/>
      <c r="D80" s="10"/>
      <c r="E80" s="11"/>
      <c r="F80" s="11"/>
      <c r="G80" s="11" t="str">
        <f>IF($A80="","",$B$3+SUM($E$6:E80)-SUM($F$6:F80))</f>
        <v/>
      </c>
    </row>
    <row r="81" spans="1:7">
      <c r="A81" s="9"/>
      <c r="B81" s="10"/>
      <c r="C81" s="10"/>
      <c r="D81" s="10"/>
      <c r="E81" s="11"/>
      <c r="F81" s="11"/>
      <c r="G81" s="11" t="str">
        <f>IF($A81="","",$B$3+SUM($E$6:E81)-SUM($F$6:F81))</f>
        <v/>
      </c>
    </row>
    <row r="82" spans="1:7">
      <c r="A82" s="9"/>
      <c r="B82" s="10"/>
      <c r="C82" s="10"/>
      <c r="D82" s="10"/>
      <c r="E82" s="11"/>
      <c r="F82" s="11"/>
      <c r="G82" s="11" t="str">
        <f>IF($A82="","",$B$3+SUM($E$6:E82)-SUM($F$6:F82))</f>
        <v/>
      </c>
    </row>
    <row r="83" spans="1:7">
      <c r="A83" s="9"/>
      <c r="B83" s="10"/>
      <c r="C83" s="10"/>
      <c r="D83" s="10"/>
      <c r="E83" s="11"/>
      <c r="F83" s="11"/>
      <c r="G83" s="11" t="str">
        <f>IF($A83="","",$B$3+SUM($E$6:E83)-SUM($F$6:F83))</f>
        <v/>
      </c>
    </row>
    <row r="84" spans="1:7">
      <c r="A84" s="9"/>
      <c r="B84" s="10"/>
      <c r="C84" s="10"/>
      <c r="D84" s="10"/>
      <c r="E84" s="11"/>
      <c r="F84" s="11"/>
      <c r="G84" s="11" t="str">
        <f>IF($A84="","",$B$3+SUM($E$6:E84)-SUM($F$6:F84))</f>
        <v/>
      </c>
    </row>
    <row r="85" spans="1:7">
      <c r="A85" s="9"/>
      <c r="B85" s="10"/>
      <c r="C85" s="10"/>
      <c r="D85" s="10"/>
      <c r="E85" s="11"/>
      <c r="F85" s="11"/>
      <c r="G85" s="11" t="str">
        <f>IF($A85="","",$B$3+SUM($E$6:E85)-SUM($F$6:F85))</f>
        <v/>
      </c>
    </row>
    <row r="86" spans="1:7">
      <c r="A86" s="9"/>
      <c r="B86" s="10"/>
      <c r="C86" s="10"/>
      <c r="D86" s="10"/>
      <c r="E86" s="11"/>
      <c r="F86" s="11"/>
      <c r="G86" s="11" t="str">
        <f>IF($A86="","",$B$3+SUM($E$6:E86)-SUM($F$6:F86))</f>
        <v/>
      </c>
    </row>
    <row r="87" spans="1:7">
      <c r="A87" s="9"/>
      <c r="B87" s="10"/>
      <c r="C87" s="10"/>
      <c r="D87" s="10"/>
      <c r="E87" s="11"/>
      <c r="F87" s="11"/>
      <c r="G87" s="11" t="str">
        <f>IF($A87="","",$B$3+SUM($E$6:E87)-SUM($F$6:F87))</f>
        <v/>
      </c>
    </row>
    <row r="88" spans="1:7">
      <c r="A88" s="9"/>
      <c r="B88" s="10"/>
      <c r="C88" s="10"/>
      <c r="D88" s="10"/>
      <c r="E88" s="11"/>
      <c r="F88" s="11"/>
      <c r="G88" s="11" t="str">
        <f>IF($A88="","",$B$3+SUM($E$6:E88)-SUM($F$6:F88))</f>
        <v/>
      </c>
    </row>
    <row r="89" spans="1:7">
      <c r="A89" s="9"/>
      <c r="B89" s="10"/>
      <c r="C89" s="10"/>
      <c r="D89" s="10"/>
      <c r="E89" s="11"/>
      <c r="F89" s="11"/>
      <c r="G89" s="11" t="str">
        <f>IF($A89="","",$B$3+SUM($E$6:E89)-SUM($F$6:F89))</f>
        <v/>
      </c>
    </row>
    <row r="90" spans="1:7">
      <c r="A90" s="9"/>
      <c r="B90" s="10"/>
      <c r="C90" s="10"/>
      <c r="D90" s="10"/>
      <c r="E90" s="11"/>
      <c r="F90" s="11"/>
      <c r="G90" s="11" t="str">
        <f>IF($A90="","",$B$3+SUM($E$6:E90)-SUM($F$6:F90))</f>
        <v/>
      </c>
    </row>
    <row r="91" spans="1:7">
      <c r="A91" s="9"/>
      <c r="B91" s="10"/>
      <c r="C91" s="10"/>
      <c r="D91" s="10"/>
      <c r="E91" s="11"/>
      <c r="F91" s="11"/>
      <c r="G91" s="11" t="str">
        <f>IF($A91="","",$B$3+SUM($E$6:E91)-SUM($F$6:F91))</f>
        <v/>
      </c>
    </row>
    <row r="92" spans="1:7">
      <c r="A92" s="9"/>
      <c r="B92" s="10"/>
      <c r="C92" s="10"/>
      <c r="D92" s="10"/>
      <c r="E92" s="11"/>
      <c r="F92" s="11"/>
      <c r="G92" s="11" t="str">
        <f>IF($A92="","",$B$3+SUM($E$6:E92)-SUM($F$6:F92))</f>
        <v/>
      </c>
    </row>
    <row r="93" spans="1:7">
      <c r="A93" s="9"/>
      <c r="B93" s="10"/>
      <c r="C93" s="10"/>
      <c r="D93" s="10"/>
      <c r="E93" s="11"/>
      <c r="F93" s="11"/>
      <c r="G93" s="11" t="str">
        <f>IF($A93="","",$B$3+SUM($E$6:E93)-SUM($F$6:F93))</f>
        <v/>
      </c>
    </row>
    <row r="94" spans="1:7">
      <c r="A94" s="9"/>
      <c r="B94" s="10"/>
      <c r="C94" s="10"/>
      <c r="D94" s="10"/>
      <c r="E94" s="11"/>
      <c r="F94" s="11"/>
      <c r="G94" s="11" t="str">
        <f>IF($A94="","",$B$3+SUM($E$6:E94)-SUM($F$6:F94))</f>
        <v/>
      </c>
    </row>
    <row r="95" spans="1:7">
      <c r="A95" s="9"/>
      <c r="B95" s="10"/>
      <c r="C95" s="10"/>
      <c r="D95" s="10"/>
      <c r="E95" s="11"/>
      <c r="F95" s="11"/>
      <c r="G95" s="11" t="str">
        <f>IF($A95="","",$B$3+SUM($E$6:E95)-SUM($F$6:F95))</f>
        <v/>
      </c>
    </row>
    <row r="96" spans="1:7">
      <c r="A96" s="9"/>
      <c r="B96" s="10"/>
      <c r="C96" s="10"/>
      <c r="D96" s="10"/>
      <c r="E96" s="11"/>
      <c r="F96" s="11"/>
      <c r="G96" s="11" t="str">
        <f>IF($A96="","",$B$3+SUM($E$6:E96)-SUM($F$6:F96))</f>
        <v/>
      </c>
    </row>
    <row r="97" spans="1:7">
      <c r="A97" s="9"/>
      <c r="B97" s="10"/>
      <c r="C97" s="10"/>
      <c r="D97" s="10"/>
      <c r="E97" s="11"/>
      <c r="F97" s="11"/>
      <c r="G97" s="11" t="str">
        <f>IF($A97="","",$B$3+SUM($E$6:E97)-SUM($F$6:F97))</f>
        <v/>
      </c>
    </row>
    <row r="98" spans="1:7">
      <c r="A98" s="9"/>
      <c r="B98" s="10"/>
      <c r="C98" s="10"/>
      <c r="D98" s="10"/>
      <c r="E98" s="11"/>
      <c r="F98" s="11"/>
      <c r="G98" s="11" t="str">
        <f>IF($A98="","",$B$3+SUM($E$6:E98)-SUM($F$6:F98))</f>
        <v/>
      </c>
    </row>
    <row r="99" spans="1:7">
      <c r="A99" s="9"/>
      <c r="B99" s="10"/>
      <c r="C99" s="10"/>
      <c r="D99" s="10"/>
      <c r="E99" s="11"/>
      <c r="F99" s="11"/>
      <c r="G99" s="11" t="str">
        <f>IF($A99="","",$B$3+SUM($E$6:E99)-SUM($F$6:F99))</f>
        <v/>
      </c>
    </row>
    <row r="100" spans="1:7">
      <c r="A100" s="9"/>
      <c r="B100" s="10"/>
      <c r="C100" s="10"/>
      <c r="D100" s="10"/>
      <c r="E100" s="11"/>
      <c r="F100" s="11"/>
      <c r="G100" s="11" t="str">
        <f>IF($A100="","",$B$3+SUM($E$6:E100)-SUM($F$6:F100))</f>
        <v/>
      </c>
    </row>
    <row r="101" spans="1:7">
      <c r="A101" s="9"/>
      <c r="B101" s="10"/>
      <c r="C101" s="10"/>
      <c r="D101" s="10"/>
      <c r="E101" s="11"/>
      <c r="F101" s="11"/>
      <c r="G101" s="11" t="str">
        <f>IF($A101="","",$B$3+SUM($E$6:E101)-SUM($F$6:F101))</f>
        <v/>
      </c>
    </row>
    <row r="102" spans="1:7">
      <c r="A102" s="9"/>
      <c r="B102" s="10"/>
      <c r="C102" s="10"/>
      <c r="D102" s="10"/>
      <c r="E102" s="11"/>
      <c r="F102" s="11"/>
      <c r="G102" s="11" t="str">
        <f>IF($A102="","",$B$3+SUM($E$6:E102)-SUM($F$6:F102))</f>
        <v/>
      </c>
    </row>
    <row r="103" spans="1:7">
      <c r="A103" s="9"/>
      <c r="B103" s="10"/>
      <c r="C103" s="10"/>
      <c r="D103" s="10"/>
      <c r="E103" s="11"/>
      <c r="F103" s="11"/>
      <c r="G103" s="11" t="str">
        <f>IF($A103="","",$B$3+SUM($E$6:E103)-SUM($F$6:F103))</f>
        <v/>
      </c>
    </row>
    <row r="104" spans="1:7">
      <c r="A104" s="9"/>
      <c r="B104" s="10"/>
      <c r="C104" s="10"/>
      <c r="D104" s="10"/>
      <c r="E104" s="11"/>
      <c r="F104" s="11"/>
      <c r="G104" s="11" t="str">
        <f>IF($A104="","",$B$3+SUM($E$6:E104)-SUM($F$6:F104))</f>
        <v/>
      </c>
    </row>
    <row r="105" spans="1:7">
      <c r="A105" s="9"/>
      <c r="B105" s="10"/>
      <c r="C105" s="10"/>
      <c r="D105" s="10"/>
      <c r="E105" s="11"/>
      <c r="F105" s="11"/>
      <c r="G105" s="11" t="str">
        <f>IF($A105="","",$B$3+SUM($E$6:E105)-SUM($F$6:F105))</f>
        <v/>
      </c>
    </row>
    <row r="106" spans="1:7">
      <c r="A106" s="3"/>
      <c r="B106" s="3"/>
      <c r="C106" s="3"/>
      <c r="D106" s="3"/>
      <c r="E106" s="3"/>
      <c r="F106" s="3"/>
      <c r="G106" s="3"/>
    </row>
    <row r="107" spans="1:7">
      <c r="A107" s="3"/>
      <c r="B107" s="3"/>
      <c r="C107" s="3"/>
      <c r="D107" s="3"/>
      <c r="E107" s="3"/>
      <c r="F107" s="3"/>
      <c r="G107" s="3"/>
    </row>
    <row r="108" spans="1:7" ht="19.5">
      <c r="A108" s="12" t="s">
        <v>53</v>
      </c>
      <c r="B108" s="12"/>
      <c r="C108" s="12"/>
      <c r="D108" s="12"/>
      <c r="E108" s="12"/>
      <c r="F108" s="12"/>
      <c r="G108" s="12"/>
    </row>
    <row r="109" spans="1:7">
      <c r="A109" s="3"/>
      <c r="B109" s="3"/>
      <c r="C109" s="3"/>
      <c r="D109" s="3"/>
      <c r="E109" s="3"/>
      <c r="F109" s="3"/>
      <c r="G109" s="3"/>
    </row>
    <row r="110" spans="1:7">
      <c r="A110" s="3"/>
      <c r="B110" s="3"/>
      <c r="C110" s="3"/>
      <c r="D110" s="3"/>
      <c r="E110" s="3"/>
      <c r="F110" s="3"/>
      <c r="G110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8"/>
  <sheetViews>
    <sheetView rightToLeft="1" tabSelected="1" workbookViewId="0">
      <selection activeCell="E11" sqref="A1:XFD1048576"/>
    </sheetView>
  </sheetViews>
  <sheetFormatPr defaultRowHeight="18"/>
  <cols>
    <col min="1" max="1" width="24" style="2" customWidth="1"/>
    <col min="2" max="2" width="20" style="2" customWidth="1"/>
    <col min="3" max="7" width="18" style="2" customWidth="1"/>
    <col min="8" max="16384" width="9" style="2"/>
  </cols>
  <sheetData>
    <row r="1" spans="1:7" ht="19.5">
      <c r="A1" s="6" t="s">
        <v>54</v>
      </c>
      <c r="B1" s="6"/>
      <c r="C1" s="6"/>
      <c r="D1" s="6"/>
      <c r="E1" s="6"/>
      <c r="F1" s="6"/>
      <c r="G1" s="6"/>
    </row>
    <row r="2" spans="1:7">
      <c r="A2" s="3"/>
      <c r="B2" s="3"/>
      <c r="C2" s="3"/>
      <c r="D2" s="3"/>
      <c r="E2" s="3"/>
      <c r="F2" s="3"/>
      <c r="G2" s="3"/>
    </row>
    <row r="3" spans="1:7" ht="19.5">
      <c r="A3" s="4" t="s">
        <v>34</v>
      </c>
      <c r="B3" s="13">
        <f>'ثبت دریافت و پرداخت'!$B$3</f>
        <v>250000000</v>
      </c>
      <c r="C3" s="3"/>
      <c r="D3" s="3"/>
      <c r="E3" s="3"/>
      <c r="F3" s="3"/>
      <c r="G3" s="3"/>
    </row>
    <row r="4" spans="1:7" ht="19.5">
      <c r="A4" s="4" t="s">
        <v>55</v>
      </c>
      <c r="B4" s="13">
        <f>SUM('ثبت دریافت و پرداخت'!$E$6:$E$105)</f>
        <v>370500000</v>
      </c>
      <c r="C4" s="3"/>
      <c r="D4" s="3"/>
      <c r="E4" s="3"/>
      <c r="F4" s="3"/>
      <c r="G4" s="3"/>
    </row>
    <row r="5" spans="1:7" ht="19.5">
      <c r="A5" s="4" t="s">
        <v>56</v>
      </c>
      <c r="B5" s="13">
        <f>SUM('ثبت دریافت و پرداخت'!$F$6:$F$105)</f>
        <v>148400000</v>
      </c>
      <c r="C5" s="3"/>
      <c r="D5" s="3"/>
      <c r="E5" s="3"/>
      <c r="F5" s="3"/>
      <c r="G5" s="3"/>
    </row>
    <row r="6" spans="1:7" ht="19.5">
      <c r="A6" s="4" t="s">
        <v>57</v>
      </c>
      <c r="B6" s="13">
        <f>B3+B4-B5</f>
        <v>472100000</v>
      </c>
      <c r="C6" s="3"/>
      <c r="D6" s="3"/>
      <c r="E6" s="3"/>
      <c r="F6" s="3"/>
      <c r="G6" s="3"/>
    </row>
    <row r="7" spans="1:7" ht="19.5">
      <c r="A7" s="4" t="s">
        <v>58</v>
      </c>
      <c r="B7" s="5" t="str">
        <f>IF(B6&lt;0,"مانده منفی - بررسی فوری","مانده قابل قبول")</f>
        <v>مانده قابل قبول</v>
      </c>
      <c r="C7" s="3"/>
      <c r="D7" s="3"/>
      <c r="E7" s="3"/>
      <c r="F7" s="3"/>
      <c r="G7" s="3"/>
    </row>
    <row r="8" spans="1:7">
      <c r="A8" s="3"/>
      <c r="B8" s="3"/>
      <c r="C8" s="3"/>
      <c r="D8" s="3"/>
      <c r="E8" s="3"/>
      <c r="F8" s="3"/>
      <c r="G8" s="3"/>
    </row>
    <row r="9" spans="1:7">
      <c r="A9" s="3"/>
      <c r="B9" s="3"/>
      <c r="C9" s="3"/>
      <c r="D9" s="3"/>
      <c r="E9" s="3"/>
      <c r="F9" s="3"/>
      <c r="G9" s="3"/>
    </row>
    <row r="10" spans="1:7" ht="19.5">
      <c r="A10" s="8" t="s">
        <v>59</v>
      </c>
      <c r="B10" s="8" t="s">
        <v>39</v>
      </c>
      <c r="C10" s="8" t="s">
        <v>40</v>
      </c>
      <c r="D10" s="8" t="s">
        <v>60</v>
      </c>
      <c r="E10" s="3"/>
      <c r="F10" s="3"/>
      <c r="G10" s="3"/>
    </row>
    <row r="11" spans="1:7">
      <c r="A11" s="10" t="s">
        <v>42</v>
      </c>
      <c r="B11" s="11">
        <f>SUMIFS('ثبت دریافت و پرداخت'!$E$6:$E$105,'ثبت دریافت و پرداخت'!$B$6:$B$105,$A11)</f>
        <v>247000000</v>
      </c>
      <c r="C11" s="11">
        <f>SUMIFS('ثبت دریافت و پرداخت'!$F$6:$F$105,'ثبت دریافت و پرداخت'!$B$6:$B$105,$A11)</f>
        <v>127000000</v>
      </c>
      <c r="D11" s="11">
        <f>B11-C11</f>
        <v>120000000</v>
      </c>
      <c r="E11" s="3"/>
      <c r="F11" s="3"/>
      <c r="G11" s="3"/>
    </row>
    <row r="12" spans="1:7">
      <c r="A12" s="10" t="s">
        <v>47</v>
      </c>
      <c r="B12" s="11">
        <f>SUMIFS('ثبت دریافت و پرداخت'!$E$6:$E$105,'ثبت دریافت و پرداخت'!$B$6:$B$105,$A12)</f>
        <v>96000000</v>
      </c>
      <c r="C12" s="11">
        <f>SUMIFS('ثبت دریافت و پرداخت'!$F$6:$F$105,'ثبت دریافت و پرداخت'!$B$6:$B$105,$A12)</f>
        <v>8900000</v>
      </c>
      <c r="D12" s="11">
        <f>B12-C12</f>
        <v>87100000</v>
      </c>
      <c r="E12" s="3"/>
      <c r="F12" s="3"/>
      <c r="G12" s="3"/>
    </row>
    <row r="13" spans="1:7">
      <c r="A13" s="10" t="s">
        <v>44</v>
      </c>
      <c r="B13" s="11">
        <f>SUMIFS('ثبت دریافت و پرداخت'!$E$6:$E$105,'ثبت دریافت و پرداخت'!$B$6:$B$105,$A13)</f>
        <v>27500000</v>
      </c>
      <c r="C13" s="11">
        <f>SUMIFS('ثبت دریافت و پرداخت'!$F$6:$F$105,'ثبت دریافت و پرداخت'!$B$6:$B$105,$A13)</f>
        <v>12500000</v>
      </c>
      <c r="D13" s="11">
        <f>B13-C13</f>
        <v>15000000</v>
      </c>
      <c r="E13" s="3"/>
      <c r="F13" s="3"/>
      <c r="G13" s="3"/>
    </row>
    <row r="14" spans="1:7">
      <c r="A14" s="3"/>
      <c r="B14" s="3"/>
      <c r="C14" s="3"/>
      <c r="D14" s="3"/>
      <c r="E14" s="3"/>
      <c r="F14" s="3"/>
      <c r="G14" s="3"/>
    </row>
    <row r="15" spans="1:7">
      <c r="A15" s="3"/>
      <c r="B15" s="3"/>
      <c r="C15" s="3"/>
      <c r="D15" s="3"/>
      <c r="E15" s="3"/>
      <c r="F15" s="3"/>
      <c r="G15" s="3"/>
    </row>
    <row r="16" spans="1:7">
      <c r="A16" s="3"/>
      <c r="B16" s="3"/>
      <c r="C16" s="3"/>
      <c r="D16" s="3"/>
      <c r="E16" s="3"/>
      <c r="F16" s="3"/>
      <c r="G16" s="3"/>
    </row>
    <row r="17" spans="1:7">
      <c r="A17" s="3"/>
      <c r="B17" s="3"/>
      <c r="C17" s="3"/>
      <c r="D17" s="3"/>
      <c r="E17" s="3"/>
      <c r="F17" s="3"/>
      <c r="G17" s="3"/>
    </row>
    <row r="18" spans="1:7" ht="19.5">
      <c r="A18" s="12" t="s">
        <v>53</v>
      </c>
      <c r="B18" s="12"/>
      <c r="C18" s="12"/>
      <c r="D18" s="12"/>
      <c r="E18" s="12"/>
      <c r="F18" s="12"/>
      <c r="G18" s="12"/>
    </row>
    <row r="19" spans="1:7">
      <c r="A19" s="3"/>
      <c r="B19" s="3"/>
      <c r="C19" s="3"/>
      <c r="D19" s="3"/>
      <c r="E19" s="3"/>
      <c r="F19" s="3"/>
      <c r="G19" s="3"/>
    </row>
    <row r="20" spans="1:7">
      <c r="A20" s="3"/>
      <c r="B20" s="3"/>
      <c r="C20" s="3"/>
      <c r="D20" s="3"/>
      <c r="E20" s="3"/>
      <c r="F20" s="3"/>
      <c r="G20" s="3"/>
    </row>
    <row r="21" spans="1:7">
      <c r="A21" s="3"/>
      <c r="B21" s="3"/>
      <c r="C21" s="3"/>
      <c r="D21" s="3"/>
      <c r="E21" s="3"/>
      <c r="F21" s="3"/>
      <c r="G21" s="3"/>
    </row>
    <row r="22" spans="1:7">
      <c r="A22" s="3"/>
      <c r="B22" s="3"/>
      <c r="C22" s="3"/>
      <c r="D22" s="3"/>
      <c r="E22" s="3"/>
      <c r="F22" s="3"/>
      <c r="G22" s="3"/>
    </row>
    <row r="23" spans="1:7">
      <c r="A23" s="3"/>
      <c r="B23" s="3"/>
      <c r="C23" s="3"/>
      <c r="D23" s="3"/>
      <c r="E23" s="3"/>
      <c r="F23" s="3"/>
      <c r="G23" s="3"/>
    </row>
    <row r="24" spans="1:7">
      <c r="A24" s="3"/>
      <c r="B24" s="3"/>
      <c r="C24" s="3"/>
      <c r="D24" s="3"/>
      <c r="E24" s="3"/>
      <c r="F24" s="3"/>
      <c r="G24" s="3"/>
    </row>
    <row r="25" spans="1:7">
      <c r="A25" s="3"/>
      <c r="B25" s="3"/>
      <c r="C25" s="3"/>
      <c r="D25" s="3"/>
      <c r="E25" s="3"/>
      <c r="F25" s="3"/>
      <c r="G25" s="3"/>
    </row>
    <row r="26" spans="1:7">
      <c r="A26" s="3"/>
      <c r="B26" s="3"/>
      <c r="C26" s="3"/>
      <c r="D26" s="3"/>
      <c r="E26" s="3"/>
      <c r="F26" s="3"/>
      <c r="G26" s="3"/>
    </row>
    <row r="27" spans="1:7">
      <c r="A27" s="3"/>
      <c r="B27" s="3"/>
      <c r="C27" s="3"/>
      <c r="D27" s="3"/>
      <c r="E27" s="3"/>
      <c r="F27" s="3"/>
      <c r="G27" s="3"/>
    </row>
    <row r="28" spans="1:7">
      <c r="A28" s="3"/>
      <c r="B28" s="3"/>
      <c r="C28" s="3"/>
      <c r="D28" s="3"/>
      <c r="E28" s="3"/>
      <c r="F28" s="3"/>
      <c r="G28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راهنما</vt:lpstr>
      <vt:lpstr>ثبت دریافت و پرداخت</vt:lpstr>
      <vt:lpstr>گزارش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Mohammad</cp:lastModifiedBy>
  <dcterms:modified xsi:type="dcterms:W3CDTF">2026-06-28T20:18:20Z</dcterms:modified>
</cp:coreProperties>
</file>