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5"/>
  <workbookPr/>
  <mc:AlternateContent xmlns:mc="http://schemas.openxmlformats.org/markup-compatibility/2006">
    <mc:Choice Requires="x15">
      <x15ac:absPath xmlns:x15ac="http://schemas.microsoft.com/office/spreadsheetml/2010/11/ac" url="G:\erp-wiki\website\public\downloads\excel\"/>
    </mc:Choice>
  </mc:AlternateContent>
  <xr:revisionPtr revIDLastSave="0" documentId="13_ncr:1_{BF78E82D-794A-4EF2-90C4-49B737132E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راهنما" sheetId="1" r:id="rId1"/>
    <sheet name="دفتر" sheetId="2" r:id="rId2"/>
    <sheet name="بانک" sheetId="3" r:id="rId3"/>
    <sheet name="تطبیق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F13" i="4"/>
  <c r="E13" i="4"/>
  <c r="C13" i="4"/>
  <c r="B13" i="4"/>
  <c r="D13" i="4" s="1"/>
  <c r="F12" i="4"/>
  <c r="E12" i="4"/>
  <c r="C12" i="4"/>
  <c r="B12" i="4"/>
  <c r="D12" i="4" s="1"/>
  <c r="F11" i="4"/>
  <c r="E11" i="4"/>
  <c r="G11" i="4" s="1"/>
  <c r="H11" i="4" s="1"/>
  <c r="C11" i="4"/>
  <c r="B11" i="4"/>
  <c r="D11" i="4" s="1"/>
  <c r="F10" i="4"/>
  <c r="E10" i="4"/>
  <c r="C10" i="4"/>
  <c r="B10" i="4"/>
  <c r="D10" i="4" s="1"/>
  <c r="F9" i="4"/>
  <c r="E9" i="4"/>
  <c r="C9" i="4"/>
  <c r="B9" i="4"/>
  <c r="D9" i="4" s="1"/>
  <c r="F8" i="4"/>
  <c r="E8" i="4"/>
  <c r="C8" i="4"/>
  <c r="B8" i="4"/>
  <c r="D8" i="4" s="1"/>
  <c r="F7" i="4"/>
  <c r="E7" i="4"/>
  <c r="C7" i="4"/>
  <c r="B7" i="4"/>
  <c r="D7" i="4" s="1"/>
  <c r="F6" i="4"/>
  <c r="E6" i="4"/>
  <c r="C6" i="4"/>
  <c r="B6" i="4"/>
  <c r="D6" i="4" s="1"/>
  <c r="F5" i="4"/>
  <c r="E5" i="4"/>
  <c r="C5" i="4"/>
  <c r="B5" i="4"/>
  <c r="D5" i="4" s="1"/>
  <c r="B18" i="4" s="1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G13" i="4" l="1"/>
  <c r="H13" i="4" s="1"/>
  <c r="G12" i="4"/>
  <c r="H12" i="4" s="1"/>
  <c r="G10" i="4"/>
  <c r="H10" i="4" s="1"/>
  <c r="G9" i="4"/>
  <c r="H9" i="4" s="1"/>
  <c r="G8" i="4"/>
  <c r="H8" i="4" s="1"/>
  <c r="G7" i="4"/>
  <c r="H7" i="4" s="1"/>
  <c r="G6" i="4"/>
  <c r="H6" i="4" s="1"/>
  <c r="G5" i="4"/>
  <c r="B22" i="4" l="1"/>
  <c r="B19" i="4"/>
  <c r="B21" i="4"/>
  <c r="B20" i="4"/>
  <c r="H5" i="4"/>
</calcChain>
</file>

<file path=xl/sharedStrings.xml><?xml version="1.0" encoding="utf-8"?>
<sst xmlns="http://schemas.openxmlformats.org/spreadsheetml/2006/main" count="110" uniqueCount="84">
  <si>
    <t>مغایرت‌گیری بانکی ساده</t>
  </si>
  <si>
    <t>SysLink ERP</t>
  </si>
  <si>
    <t>فایل آموزشی SysLink ERP</t>
  </si>
  <si>
    <t>syslink.ir</t>
  </si>
  <si>
    <t>نوع فایل</t>
  </si>
  <si>
    <t>هدیه آموزشی SysLink ERP</t>
  </si>
  <si>
    <t>روش استفاده</t>
  </si>
  <si>
    <t>مناسب برای</t>
  </si>
  <si>
    <t>حسابدار، مسئول خزانه، مدیر مالی</t>
  </si>
  <si>
    <t>1</t>
  </si>
  <si>
    <t>ثبت‌های دفتر را در شیت دفتر وارد کنید.</t>
  </si>
  <si>
    <t>سطح</t>
  </si>
  <si>
    <t>متوسط</t>
  </si>
  <si>
    <t>2</t>
  </si>
  <si>
    <t>ردیف‌های صورت‌حساب بانک را در شیت بانک وارد کنید.</t>
  </si>
  <si>
    <t>نسخه</t>
  </si>
  <si>
    <t>1.0</t>
  </si>
  <si>
    <t>3</t>
  </si>
  <si>
    <t>در شیت تطبیق، ردیف‌های دارای اختلاف یا ثبت‌نشده را بررسی کنید.</t>
  </si>
  <si>
    <t>آدرس دریافت نسخه‌های جدید</t>
  </si>
  <si>
    <t>https://syslink.ir/excel</t>
  </si>
  <si>
    <t>وقتی اکسل کافی نیست</t>
  </si>
  <si>
    <t>اکسل برای شروع و کنترل سریع مناسب است.</t>
  </si>
  <si>
    <t>برای حجم بالای عملیات، سامانه یکپارچه مناسب‌تر است.</t>
  </si>
  <si>
    <t>SysLink ERP:</t>
  </si>
  <si>
    <t>فروش، خرید، انبار، خزانه و حسابداری را در یک سامانه یکپارچه می‌کند.</t>
  </si>
  <si>
    <t>درخواست دمو:</t>
  </si>
  <si>
    <t>https://syslink.ir/#demo</t>
  </si>
  <si>
    <t>وب‌سایت:</t>
  </si>
  <si>
    <t>https://syslink.ir</t>
  </si>
  <si>
    <t>فایل‌های آموزشی:</t>
  </si>
  <si>
    <t>نکته مهم:</t>
  </si>
  <si>
    <t>این فایل آموزشی است و جایگزین نرم‌افزار مالی، مشاوره حسابداری یا قوانین به‌روز مالیاتی نیست.</t>
  </si>
  <si>
    <t>ثبت دفتر شرکت</t>
  </si>
  <si>
    <t>تاریخ</t>
  </si>
  <si>
    <t>شماره پیگیری</t>
  </si>
  <si>
    <t>شرح</t>
  </si>
  <si>
    <t>دریافت</t>
  </si>
  <si>
    <t>پرداخت</t>
  </si>
  <si>
    <t>خالص</t>
  </si>
  <si>
    <t>یادداشت</t>
  </si>
  <si>
    <t>TRX-001</t>
  </si>
  <si>
    <t>دریافت از مشتری الف</t>
  </si>
  <si>
    <t>TRX-002</t>
  </si>
  <si>
    <t>پرداخت تامین‌کننده</t>
  </si>
  <si>
    <t>TRX-003</t>
  </si>
  <si>
    <t>کارمزد کارتخوان</t>
  </si>
  <si>
    <t>TRX-004</t>
  </si>
  <si>
    <t>دریافت فروش نقدی</t>
  </si>
  <si>
    <t>TRX-005</t>
  </si>
  <si>
    <t>پرداخت هزینه حمل</t>
  </si>
  <si>
    <t>TRX-006</t>
  </si>
  <si>
    <t>دریافت از مشتری ب</t>
  </si>
  <si>
    <t>TRX-007</t>
  </si>
  <si>
    <t>پرداخت حقوق علی‌الحساب</t>
  </si>
  <si>
    <t>TRX-008</t>
  </si>
  <si>
    <t>واریز تنخواه</t>
  </si>
  <si>
    <t>در بانک نیامده</t>
  </si>
  <si>
    <t>SysLink ERP | فروش، خرید، انبار، خزانه و حسابداری در یک سامانه | https://syslink.ir</t>
  </si>
  <si>
    <t>صورت‌حساب بانک</t>
  </si>
  <si>
    <t>واریز</t>
  </si>
  <si>
    <t>برداشت</t>
  </si>
  <si>
    <t>واریز مشتری الف</t>
  </si>
  <si>
    <t>برداشت تامین‌کننده</t>
  </si>
  <si>
    <t>کارمزد</t>
  </si>
  <si>
    <t>فروش نقدی</t>
  </si>
  <si>
    <t>هزینه حمل</t>
  </si>
  <si>
    <t>واریز مشتری ب</t>
  </si>
  <si>
    <t>TRX-009</t>
  </si>
  <si>
    <t>کارمزد بانکی ثبت‌نشده</t>
  </si>
  <si>
    <t>در دفتر نیست</t>
  </si>
  <si>
    <t>حقوق علی‌الحساب</t>
  </si>
  <si>
    <t>مغایرت‌گیری دفتر و بانک</t>
  </si>
  <si>
    <t>مبلغ دفتر</t>
  </si>
  <si>
    <t>مبلغ بانک</t>
  </si>
  <si>
    <t>اختلاف</t>
  </si>
  <si>
    <t>در دفتر؟</t>
  </si>
  <si>
    <t>در بانک؟</t>
  </si>
  <si>
    <t>وضعیت</t>
  </si>
  <si>
    <t>اقدام پیشنهادی</t>
  </si>
  <si>
    <t>جمع اختلاف</t>
  </si>
  <si>
    <t>اقلام تطبیق‌شده</t>
  </si>
  <si>
    <t>اقلام باز</t>
  </si>
  <si>
    <t>در بانک نیست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</si>
</sst>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>
    <font>
      <sz val="11"/>
      <name val="Carlito"/>
    </font>
    <font>
      <b/>
      <sz val="11"/>
      <color rgb="FFFFFFFF"/>
      <name val="B Nazanin"/>
      <charset val="178"/>
    </font>
    <font>
      <sz val="11"/>
      <name val="B Nazanin"/>
      <charset val="178"/>
    </font>
    <font>
      <sz val="11"/>
      <color rgb="FF10231F"/>
      <name val="B Nazanin"/>
      <charset val="178"/>
    </font>
    <font>
      <b/>
      <sz val="11"/>
      <color rgb="FF0F766E"/>
      <name val="B Nazanin"/>
      <charset val="178"/>
    </font>
    <font>
      <b/>
      <sz val="12"/>
      <color rgb="FFFFFFFF"/>
      <name val="B Nazanin"/>
      <charset val="178"/>
    </font>
    <font>
      <sz val="12"/>
      <name val="B Nazanin"/>
      <charset val="178"/>
    </font>
    <font>
      <sz val="12"/>
      <color rgb="FF10231F"/>
      <name val="B Nazanin"/>
      <charset val="178"/>
    </font>
    <font>
      <b/>
      <sz val="12"/>
      <color rgb="FF0F766E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10231F"/>
      </patternFill>
    </fill>
    <fill>
      <patternFill patternType="solid">
        <fgColor rgb="FFF8F6F1"/>
      </patternFill>
    </fill>
    <fill>
      <patternFill patternType="solid">
        <fgColor rgb="FFE6F3EF"/>
      </patternFill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 style="thin">
        <color rgb="FFD9E2DD"/>
      </left>
      <right style="thin">
        <color rgb="FFD9E2DD"/>
      </right>
      <top style="thin">
        <color rgb="FFD9E2DD"/>
      </top>
      <bottom style="thin">
        <color rgb="FFD9E2D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rightToLeft="1" workbookViewId="0">
      <selection activeCell="C1" sqref="C1"/>
    </sheetView>
  </sheetViews>
  <sheetFormatPr defaultColWidth="56.625" defaultRowHeight="18.75"/>
  <cols>
    <col min="1" max="1" width="28.875" style="7" customWidth="1"/>
    <col min="2" max="2" width="54.875" style="7" customWidth="1"/>
    <col min="3" max="3" width="10.75" style="7" customWidth="1"/>
    <col min="4" max="4" width="20.125" style="7" customWidth="1"/>
    <col min="5" max="16384" width="56.625" style="7"/>
  </cols>
  <sheetData>
    <row r="1" spans="1:8" ht="21">
      <c r="A1" s="6" t="s">
        <v>0</v>
      </c>
      <c r="B1" s="6"/>
      <c r="C1" s="6"/>
      <c r="D1" s="6"/>
      <c r="E1" s="6"/>
      <c r="F1" s="6"/>
      <c r="G1" s="6" t="s">
        <v>1</v>
      </c>
      <c r="H1" s="6"/>
    </row>
    <row r="2" spans="1:8" ht="21">
      <c r="A2" s="6" t="s">
        <v>2</v>
      </c>
      <c r="B2" s="6"/>
      <c r="C2" s="6"/>
      <c r="D2" s="6"/>
      <c r="E2" s="6"/>
      <c r="F2" s="6"/>
      <c r="G2" s="6" t="s">
        <v>3</v>
      </c>
      <c r="H2" s="6"/>
    </row>
    <row r="3" spans="1:8">
      <c r="A3" s="8"/>
      <c r="B3" s="8"/>
      <c r="C3" s="8"/>
      <c r="D3" s="8"/>
      <c r="E3" s="8"/>
      <c r="F3" s="8"/>
      <c r="G3" s="8"/>
      <c r="H3" s="8"/>
    </row>
    <row r="4" spans="1:8" ht="21">
      <c r="A4" s="9" t="s">
        <v>4</v>
      </c>
      <c r="B4" s="10" t="s">
        <v>5</v>
      </c>
      <c r="C4" s="8"/>
      <c r="D4" s="11" t="s">
        <v>6</v>
      </c>
      <c r="E4" s="11"/>
      <c r="F4" s="11"/>
      <c r="G4" s="11"/>
      <c r="H4" s="11"/>
    </row>
    <row r="5" spans="1:8" ht="21">
      <c r="A5" s="9" t="s">
        <v>7</v>
      </c>
      <c r="B5" s="10" t="s">
        <v>8</v>
      </c>
      <c r="C5" s="8"/>
      <c r="D5" s="10" t="s">
        <v>9</v>
      </c>
      <c r="E5" s="10" t="s">
        <v>10</v>
      </c>
      <c r="F5" s="10"/>
      <c r="G5" s="10"/>
      <c r="H5" s="10"/>
    </row>
    <row r="6" spans="1:8" ht="21">
      <c r="A6" s="9" t="s">
        <v>11</v>
      </c>
      <c r="B6" s="10" t="s">
        <v>12</v>
      </c>
      <c r="C6" s="8"/>
      <c r="D6" s="10" t="s">
        <v>13</v>
      </c>
      <c r="E6" s="10" t="s">
        <v>14</v>
      </c>
      <c r="F6" s="10"/>
      <c r="G6" s="10"/>
      <c r="H6" s="10"/>
    </row>
    <row r="7" spans="1:8" ht="21">
      <c r="A7" s="9" t="s">
        <v>15</v>
      </c>
      <c r="B7" s="10" t="s">
        <v>16</v>
      </c>
      <c r="C7" s="8"/>
      <c r="D7" s="10" t="s">
        <v>17</v>
      </c>
      <c r="E7" s="10" t="s">
        <v>18</v>
      </c>
      <c r="F7" s="10"/>
      <c r="G7" s="10"/>
      <c r="H7" s="10"/>
    </row>
    <row r="8" spans="1:8" ht="21">
      <c r="A8" s="9" t="s">
        <v>19</v>
      </c>
      <c r="B8" s="10" t="s">
        <v>20</v>
      </c>
      <c r="C8" s="8"/>
      <c r="D8" s="10"/>
      <c r="E8" s="10"/>
      <c r="F8" s="10"/>
      <c r="G8" s="10"/>
      <c r="H8" s="10"/>
    </row>
    <row r="9" spans="1:8">
      <c r="A9" s="8"/>
      <c r="B9" s="8"/>
      <c r="C9" s="8"/>
      <c r="D9" s="10"/>
      <c r="E9" s="10"/>
      <c r="F9" s="10"/>
      <c r="G9" s="10"/>
      <c r="H9" s="10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 ht="21">
      <c r="A11" s="11" t="s">
        <v>21</v>
      </c>
      <c r="B11" s="11"/>
      <c r="C11" s="11"/>
      <c r="D11" s="11"/>
      <c r="E11" s="11"/>
      <c r="F11" s="11"/>
      <c r="G11" s="11"/>
      <c r="H11" s="11"/>
    </row>
    <row r="12" spans="1:8">
      <c r="A12" s="12" t="s">
        <v>22</v>
      </c>
      <c r="B12" s="12" t="s">
        <v>23</v>
      </c>
      <c r="C12" s="12"/>
      <c r="D12" s="12"/>
      <c r="E12" s="12"/>
      <c r="F12" s="12"/>
      <c r="G12" s="12"/>
      <c r="H12" s="12"/>
    </row>
    <row r="13" spans="1:8">
      <c r="A13" s="12" t="s">
        <v>24</v>
      </c>
      <c r="B13" s="12" t="s">
        <v>25</v>
      </c>
      <c r="C13" s="12"/>
      <c r="D13" s="12" t="s">
        <v>26</v>
      </c>
      <c r="E13" s="12" t="s">
        <v>27</v>
      </c>
      <c r="F13" s="12"/>
      <c r="G13" s="12"/>
      <c r="H13" s="12"/>
    </row>
    <row r="14" spans="1:8">
      <c r="A14" s="12" t="s">
        <v>28</v>
      </c>
      <c r="B14" s="12" t="s">
        <v>29</v>
      </c>
      <c r="C14" s="12"/>
      <c r="D14" s="12" t="s">
        <v>30</v>
      </c>
      <c r="E14" s="12" t="s">
        <v>20</v>
      </c>
      <c r="F14" s="12"/>
      <c r="G14" s="12"/>
      <c r="H14" s="12"/>
    </row>
    <row r="15" spans="1:8">
      <c r="A15" s="12" t="s">
        <v>31</v>
      </c>
      <c r="B15" s="12" t="s">
        <v>32</v>
      </c>
      <c r="C15" s="12"/>
      <c r="D15" s="12"/>
      <c r="E15" s="12"/>
      <c r="F15" s="12"/>
      <c r="G15" s="12"/>
      <c r="H15" s="12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26" spans="1:8">
      <c r="A26" s="8"/>
      <c r="B26" s="8"/>
      <c r="C26" s="8"/>
      <c r="D26" s="8"/>
      <c r="E26" s="8"/>
      <c r="F26" s="8"/>
      <c r="G26" s="8"/>
      <c r="H26" s="8"/>
    </row>
    <row r="27" spans="1:8">
      <c r="A27" s="8"/>
      <c r="B27" s="8"/>
      <c r="C27" s="8"/>
      <c r="D27" s="8"/>
      <c r="E27" s="8"/>
      <c r="F27" s="8"/>
      <c r="G27" s="8"/>
      <c r="H27" s="8"/>
    </row>
    <row r="28" spans="1:8">
      <c r="A28" s="8"/>
      <c r="B28" s="8"/>
      <c r="C28" s="8"/>
      <c r="D28" s="8"/>
      <c r="E28" s="8"/>
      <c r="F28" s="8"/>
      <c r="G28" s="8"/>
      <c r="H2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0"/>
  <sheetViews>
    <sheetView rightToLeft="1" tabSelected="1" workbookViewId="0">
      <selection activeCell="G11" sqref="G11"/>
    </sheetView>
  </sheetViews>
  <sheetFormatPr defaultRowHeight="18"/>
  <cols>
    <col min="1" max="1" width="16" style="1" customWidth="1"/>
    <col min="2" max="2" width="18" style="1" customWidth="1"/>
    <col min="3" max="3" width="34" style="1" customWidth="1"/>
    <col min="4" max="6" width="18" style="1" customWidth="1"/>
    <col min="7" max="7" width="22" style="1" customWidth="1"/>
    <col min="8" max="16384" width="9" style="1"/>
  </cols>
  <sheetData>
    <row r="1" spans="1:7" ht="19.5">
      <c r="A1" s="5" t="s">
        <v>33</v>
      </c>
      <c r="B1" s="5"/>
      <c r="C1" s="5"/>
      <c r="D1" s="5"/>
      <c r="E1" s="5"/>
      <c r="F1" s="5"/>
      <c r="G1" s="5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 ht="19.5">
      <c r="A5" s="13" t="s">
        <v>34</v>
      </c>
      <c r="B5" s="13" t="s">
        <v>35</v>
      </c>
      <c r="C5" s="13" t="s">
        <v>36</v>
      </c>
      <c r="D5" s="13" t="s">
        <v>37</v>
      </c>
      <c r="E5" s="13" t="s">
        <v>38</v>
      </c>
      <c r="F5" s="13" t="s">
        <v>39</v>
      </c>
      <c r="G5" s="13" t="s">
        <v>40</v>
      </c>
    </row>
    <row r="6" spans="1:7">
      <c r="A6" s="14">
        <v>46193</v>
      </c>
      <c r="B6" s="15" t="s">
        <v>41</v>
      </c>
      <c r="C6" s="15" t="s">
        <v>42</v>
      </c>
      <c r="D6" s="16">
        <v>86000000</v>
      </c>
      <c r="E6" s="16">
        <v>0</v>
      </c>
      <c r="F6" s="16">
        <f t="shared" ref="F6:F37" si="0">IF($A6="","",$D6-$E6)</f>
        <v>86000000</v>
      </c>
      <c r="G6" s="15"/>
    </row>
    <row r="7" spans="1:7">
      <c r="A7" s="14">
        <v>46194</v>
      </c>
      <c r="B7" s="15" t="s">
        <v>43</v>
      </c>
      <c r="C7" s="15" t="s">
        <v>44</v>
      </c>
      <c r="D7" s="16">
        <v>0</v>
      </c>
      <c r="E7" s="16">
        <v>42000000</v>
      </c>
      <c r="F7" s="16">
        <f t="shared" si="0"/>
        <v>-42000000</v>
      </c>
      <c r="G7" s="15"/>
    </row>
    <row r="8" spans="1:7">
      <c r="A8" s="14">
        <v>46195</v>
      </c>
      <c r="B8" s="15" t="s">
        <v>45</v>
      </c>
      <c r="C8" s="15" t="s">
        <v>46</v>
      </c>
      <c r="D8" s="16">
        <v>0</v>
      </c>
      <c r="E8" s="16">
        <v>850000</v>
      </c>
      <c r="F8" s="16">
        <f t="shared" si="0"/>
        <v>-850000</v>
      </c>
      <c r="G8" s="15"/>
    </row>
    <row r="9" spans="1:7">
      <c r="A9" s="14">
        <v>46196</v>
      </c>
      <c r="B9" s="15" t="s">
        <v>47</v>
      </c>
      <c r="C9" s="15" t="s">
        <v>48</v>
      </c>
      <c r="D9" s="16">
        <v>27500000</v>
      </c>
      <c r="E9" s="16">
        <v>0</v>
      </c>
      <c r="F9" s="16">
        <f t="shared" si="0"/>
        <v>27500000</v>
      </c>
      <c r="G9" s="15"/>
    </row>
    <row r="10" spans="1:7">
      <c r="A10" s="14">
        <v>46197</v>
      </c>
      <c r="B10" s="15" t="s">
        <v>49</v>
      </c>
      <c r="C10" s="15" t="s">
        <v>50</v>
      </c>
      <c r="D10" s="16">
        <v>0</v>
      </c>
      <c r="E10" s="16">
        <v>9100000</v>
      </c>
      <c r="F10" s="16">
        <f t="shared" si="0"/>
        <v>-9100000</v>
      </c>
      <c r="G10" s="15"/>
    </row>
    <row r="11" spans="1:7">
      <c r="A11" s="14">
        <v>46198</v>
      </c>
      <c r="B11" s="15" t="s">
        <v>51</v>
      </c>
      <c r="C11" s="15" t="s">
        <v>52</v>
      </c>
      <c r="D11" s="16">
        <v>35000000</v>
      </c>
      <c r="E11" s="16">
        <v>0</v>
      </c>
      <c r="F11" s="16">
        <f t="shared" si="0"/>
        <v>35000000</v>
      </c>
      <c r="G11" s="15"/>
    </row>
    <row r="12" spans="1:7">
      <c r="A12" s="14">
        <v>46199</v>
      </c>
      <c r="B12" s="15" t="s">
        <v>53</v>
      </c>
      <c r="C12" s="15" t="s">
        <v>54</v>
      </c>
      <c r="D12" s="16">
        <v>0</v>
      </c>
      <c r="E12" s="16">
        <v>18000000</v>
      </c>
      <c r="F12" s="16">
        <f t="shared" si="0"/>
        <v>-18000000</v>
      </c>
      <c r="G12" s="15"/>
    </row>
    <row r="13" spans="1:7">
      <c r="A13" s="14">
        <v>46200</v>
      </c>
      <c r="B13" s="15" t="s">
        <v>55</v>
      </c>
      <c r="C13" s="15" t="s">
        <v>56</v>
      </c>
      <c r="D13" s="16">
        <v>12000000</v>
      </c>
      <c r="E13" s="16">
        <v>0</v>
      </c>
      <c r="F13" s="16">
        <f t="shared" si="0"/>
        <v>12000000</v>
      </c>
      <c r="G13" s="15" t="s">
        <v>57</v>
      </c>
    </row>
    <row r="14" spans="1:7">
      <c r="A14" s="14"/>
      <c r="B14" s="15"/>
      <c r="C14" s="15"/>
      <c r="D14" s="16"/>
      <c r="E14" s="16"/>
      <c r="F14" s="16" t="str">
        <f t="shared" si="0"/>
        <v/>
      </c>
      <c r="G14" s="15"/>
    </row>
    <row r="15" spans="1:7">
      <c r="A15" s="14"/>
      <c r="B15" s="15"/>
      <c r="C15" s="15"/>
      <c r="D15" s="16"/>
      <c r="E15" s="16"/>
      <c r="F15" s="16" t="str">
        <f t="shared" si="0"/>
        <v/>
      </c>
      <c r="G15" s="15"/>
    </row>
    <row r="16" spans="1:7">
      <c r="A16" s="14"/>
      <c r="B16" s="15"/>
      <c r="C16" s="15"/>
      <c r="D16" s="16"/>
      <c r="E16" s="16"/>
      <c r="F16" s="16" t="str">
        <f t="shared" si="0"/>
        <v/>
      </c>
      <c r="G16" s="15"/>
    </row>
    <row r="17" spans="1:7">
      <c r="A17" s="14"/>
      <c r="B17" s="15"/>
      <c r="C17" s="15"/>
      <c r="D17" s="16"/>
      <c r="E17" s="16"/>
      <c r="F17" s="16" t="str">
        <f t="shared" si="0"/>
        <v/>
      </c>
      <c r="G17" s="15"/>
    </row>
    <row r="18" spans="1:7">
      <c r="A18" s="14"/>
      <c r="B18" s="15"/>
      <c r="C18" s="15"/>
      <c r="D18" s="16"/>
      <c r="E18" s="16"/>
      <c r="F18" s="16" t="str">
        <f t="shared" si="0"/>
        <v/>
      </c>
      <c r="G18" s="15"/>
    </row>
    <row r="19" spans="1:7">
      <c r="A19" s="14"/>
      <c r="B19" s="15"/>
      <c r="C19" s="15"/>
      <c r="D19" s="16"/>
      <c r="E19" s="16"/>
      <c r="F19" s="16" t="str">
        <f t="shared" si="0"/>
        <v/>
      </c>
      <c r="G19" s="15"/>
    </row>
    <row r="20" spans="1:7">
      <c r="A20" s="14"/>
      <c r="B20" s="15"/>
      <c r="C20" s="15"/>
      <c r="D20" s="16"/>
      <c r="E20" s="16"/>
      <c r="F20" s="16" t="str">
        <f t="shared" si="0"/>
        <v/>
      </c>
      <c r="G20" s="15"/>
    </row>
    <row r="21" spans="1:7">
      <c r="A21" s="14"/>
      <c r="B21" s="15"/>
      <c r="C21" s="15"/>
      <c r="D21" s="16"/>
      <c r="E21" s="16"/>
      <c r="F21" s="16" t="str">
        <f t="shared" si="0"/>
        <v/>
      </c>
      <c r="G21" s="15"/>
    </row>
    <row r="22" spans="1:7">
      <c r="A22" s="14"/>
      <c r="B22" s="15"/>
      <c r="C22" s="15"/>
      <c r="D22" s="16"/>
      <c r="E22" s="16"/>
      <c r="F22" s="16" t="str">
        <f t="shared" si="0"/>
        <v/>
      </c>
      <c r="G22" s="15"/>
    </row>
    <row r="23" spans="1:7">
      <c r="A23" s="14"/>
      <c r="B23" s="15"/>
      <c r="C23" s="15"/>
      <c r="D23" s="16"/>
      <c r="E23" s="16"/>
      <c r="F23" s="16" t="str">
        <f t="shared" si="0"/>
        <v/>
      </c>
      <c r="G23" s="15"/>
    </row>
    <row r="24" spans="1:7">
      <c r="A24" s="14"/>
      <c r="B24" s="15"/>
      <c r="C24" s="15"/>
      <c r="D24" s="16"/>
      <c r="E24" s="16"/>
      <c r="F24" s="16" t="str">
        <f t="shared" si="0"/>
        <v/>
      </c>
      <c r="G24" s="15"/>
    </row>
    <row r="25" spans="1:7">
      <c r="A25" s="14"/>
      <c r="B25" s="15"/>
      <c r="C25" s="15"/>
      <c r="D25" s="16"/>
      <c r="E25" s="16"/>
      <c r="F25" s="16" t="str">
        <f t="shared" si="0"/>
        <v/>
      </c>
      <c r="G25" s="15"/>
    </row>
    <row r="26" spans="1:7">
      <c r="A26" s="14"/>
      <c r="B26" s="15"/>
      <c r="C26" s="15"/>
      <c r="D26" s="16"/>
      <c r="E26" s="16"/>
      <c r="F26" s="16" t="str">
        <f t="shared" si="0"/>
        <v/>
      </c>
      <c r="G26" s="15"/>
    </row>
    <row r="27" spans="1:7">
      <c r="A27" s="14"/>
      <c r="B27" s="15"/>
      <c r="C27" s="15"/>
      <c r="D27" s="16"/>
      <c r="E27" s="16"/>
      <c r="F27" s="16" t="str">
        <f t="shared" si="0"/>
        <v/>
      </c>
      <c r="G27" s="15"/>
    </row>
    <row r="28" spans="1:7">
      <c r="A28" s="14"/>
      <c r="B28" s="15"/>
      <c r="C28" s="15"/>
      <c r="D28" s="16"/>
      <c r="E28" s="16"/>
      <c r="F28" s="16" t="str">
        <f t="shared" si="0"/>
        <v/>
      </c>
      <c r="G28" s="15"/>
    </row>
    <row r="29" spans="1:7">
      <c r="A29" s="14"/>
      <c r="B29" s="15"/>
      <c r="C29" s="15"/>
      <c r="D29" s="16"/>
      <c r="E29" s="16"/>
      <c r="F29" s="16" t="str">
        <f t="shared" si="0"/>
        <v/>
      </c>
      <c r="G29" s="15"/>
    </row>
    <row r="30" spans="1:7">
      <c r="A30" s="14"/>
      <c r="B30" s="15"/>
      <c r="C30" s="15"/>
      <c r="D30" s="16"/>
      <c r="E30" s="16"/>
      <c r="F30" s="16" t="str">
        <f t="shared" si="0"/>
        <v/>
      </c>
      <c r="G30" s="15"/>
    </row>
    <row r="31" spans="1:7">
      <c r="A31" s="14"/>
      <c r="B31" s="15"/>
      <c r="C31" s="15"/>
      <c r="D31" s="16"/>
      <c r="E31" s="16"/>
      <c r="F31" s="16" t="str">
        <f t="shared" si="0"/>
        <v/>
      </c>
      <c r="G31" s="15"/>
    </row>
    <row r="32" spans="1:7">
      <c r="A32" s="14"/>
      <c r="B32" s="15"/>
      <c r="C32" s="15"/>
      <c r="D32" s="16"/>
      <c r="E32" s="16"/>
      <c r="F32" s="16" t="str">
        <f t="shared" si="0"/>
        <v/>
      </c>
      <c r="G32" s="15"/>
    </row>
    <row r="33" spans="1:7">
      <c r="A33" s="14"/>
      <c r="B33" s="15"/>
      <c r="C33" s="15"/>
      <c r="D33" s="16"/>
      <c r="E33" s="16"/>
      <c r="F33" s="16" t="str">
        <f t="shared" si="0"/>
        <v/>
      </c>
      <c r="G33" s="15"/>
    </row>
    <row r="34" spans="1:7">
      <c r="A34" s="14"/>
      <c r="B34" s="15"/>
      <c r="C34" s="15"/>
      <c r="D34" s="16"/>
      <c r="E34" s="16"/>
      <c r="F34" s="16" t="str">
        <f t="shared" si="0"/>
        <v/>
      </c>
      <c r="G34" s="15"/>
    </row>
    <row r="35" spans="1:7">
      <c r="A35" s="14"/>
      <c r="B35" s="15"/>
      <c r="C35" s="15"/>
      <c r="D35" s="16"/>
      <c r="E35" s="16"/>
      <c r="F35" s="16" t="str">
        <f t="shared" si="0"/>
        <v/>
      </c>
      <c r="G35" s="15"/>
    </row>
    <row r="36" spans="1:7">
      <c r="A36" s="14"/>
      <c r="B36" s="15"/>
      <c r="C36" s="15"/>
      <c r="D36" s="16"/>
      <c r="E36" s="16"/>
      <c r="F36" s="16" t="str">
        <f t="shared" si="0"/>
        <v/>
      </c>
      <c r="G36" s="15"/>
    </row>
    <row r="37" spans="1:7">
      <c r="A37" s="14"/>
      <c r="B37" s="15"/>
      <c r="C37" s="15"/>
      <c r="D37" s="16"/>
      <c r="E37" s="16"/>
      <c r="F37" s="16" t="str">
        <f t="shared" si="0"/>
        <v/>
      </c>
      <c r="G37" s="15"/>
    </row>
    <row r="38" spans="1:7">
      <c r="A38" s="14"/>
      <c r="B38" s="15"/>
      <c r="C38" s="15"/>
      <c r="D38" s="16"/>
      <c r="E38" s="16"/>
      <c r="F38" s="16" t="str">
        <f t="shared" ref="F38:F69" si="1">IF($A38="","",$D38-$E38)</f>
        <v/>
      </c>
      <c r="G38" s="15"/>
    </row>
    <row r="39" spans="1:7">
      <c r="A39" s="14"/>
      <c r="B39" s="15"/>
      <c r="C39" s="15"/>
      <c r="D39" s="16"/>
      <c r="E39" s="16"/>
      <c r="F39" s="16" t="str">
        <f t="shared" si="1"/>
        <v/>
      </c>
      <c r="G39" s="15"/>
    </row>
    <row r="40" spans="1:7">
      <c r="A40" s="14"/>
      <c r="B40" s="15"/>
      <c r="C40" s="15"/>
      <c r="D40" s="16"/>
      <c r="E40" s="16"/>
      <c r="F40" s="16" t="str">
        <f t="shared" si="1"/>
        <v/>
      </c>
      <c r="G40" s="15"/>
    </row>
    <row r="41" spans="1:7">
      <c r="A41" s="14"/>
      <c r="B41" s="15"/>
      <c r="C41" s="15"/>
      <c r="D41" s="16"/>
      <c r="E41" s="16"/>
      <c r="F41" s="16" t="str">
        <f t="shared" si="1"/>
        <v/>
      </c>
      <c r="G41" s="15"/>
    </row>
    <row r="42" spans="1:7">
      <c r="A42" s="14"/>
      <c r="B42" s="15"/>
      <c r="C42" s="15"/>
      <c r="D42" s="16"/>
      <c r="E42" s="16"/>
      <c r="F42" s="16" t="str">
        <f t="shared" si="1"/>
        <v/>
      </c>
      <c r="G42" s="15"/>
    </row>
    <row r="43" spans="1:7">
      <c r="A43" s="14"/>
      <c r="B43" s="15"/>
      <c r="C43" s="15"/>
      <c r="D43" s="16"/>
      <c r="E43" s="16"/>
      <c r="F43" s="16" t="str">
        <f t="shared" si="1"/>
        <v/>
      </c>
      <c r="G43" s="15"/>
    </row>
    <row r="44" spans="1:7">
      <c r="A44" s="14"/>
      <c r="B44" s="15"/>
      <c r="C44" s="15"/>
      <c r="D44" s="16"/>
      <c r="E44" s="16"/>
      <c r="F44" s="16" t="str">
        <f t="shared" si="1"/>
        <v/>
      </c>
      <c r="G44" s="15"/>
    </row>
    <row r="45" spans="1:7">
      <c r="A45" s="14"/>
      <c r="B45" s="15"/>
      <c r="C45" s="15"/>
      <c r="D45" s="16"/>
      <c r="E45" s="16"/>
      <c r="F45" s="16" t="str">
        <f t="shared" si="1"/>
        <v/>
      </c>
      <c r="G45" s="15"/>
    </row>
    <row r="46" spans="1:7">
      <c r="A46" s="14"/>
      <c r="B46" s="15"/>
      <c r="C46" s="15"/>
      <c r="D46" s="16"/>
      <c r="E46" s="16"/>
      <c r="F46" s="16" t="str">
        <f t="shared" si="1"/>
        <v/>
      </c>
      <c r="G46" s="15"/>
    </row>
    <row r="47" spans="1:7">
      <c r="A47" s="14"/>
      <c r="B47" s="15"/>
      <c r="C47" s="15"/>
      <c r="D47" s="16"/>
      <c r="E47" s="16"/>
      <c r="F47" s="16" t="str">
        <f t="shared" si="1"/>
        <v/>
      </c>
      <c r="G47" s="15"/>
    </row>
    <row r="48" spans="1:7">
      <c r="A48" s="14"/>
      <c r="B48" s="15"/>
      <c r="C48" s="15"/>
      <c r="D48" s="16"/>
      <c r="E48" s="16"/>
      <c r="F48" s="16" t="str">
        <f t="shared" si="1"/>
        <v/>
      </c>
      <c r="G48" s="15"/>
    </row>
    <row r="49" spans="1:7">
      <c r="A49" s="14"/>
      <c r="B49" s="15"/>
      <c r="C49" s="15"/>
      <c r="D49" s="16"/>
      <c r="E49" s="16"/>
      <c r="F49" s="16" t="str">
        <f t="shared" si="1"/>
        <v/>
      </c>
      <c r="G49" s="15"/>
    </row>
    <row r="50" spans="1:7">
      <c r="A50" s="14"/>
      <c r="B50" s="15"/>
      <c r="C50" s="15"/>
      <c r="D50" s="16"/>
      <c r="E50" s="16"/>
      <c r="F50" s="16" t="str">
        <f t="shared" si="1"/>
        <v/>
      </c>
      <c r="G50" s="15"/>
    </row>
    <row r="51" spans="1:7">
      <c r="A51" s="14"/>
      <c r="B51" s="15"/>
      <c r="C51" s="15"/>
      <c r="D51" s="16"/>
      <c r="E51" s="16"/>
      <c r="F51" s="16" t="str">
        <f t="shared" si="1"/>
        <v/>
      </c>
      <c r="G51" s="15"/>
    </row>
    <row r="52" spans="1:7">
      <c r="A52" s="14"/>
      <c r="B52" s="15"/>
      <c r="C52" s="15"/>
      <c r="D52" s="16"/>
      <c r="E52" s="16"/>
      <c r="F52" s="16" t="str">
        <f t="shared" si="1"/>
        <v/>
      </c>
      <c r="G52" s="15"/>
    </row>
    <row r="53" spans="1:7">
      <c r="A53" s="14"/>
      <c r="B53" s="15"/>
      <c r="C53" s="15"/>
      <c r="D53" s="16"/>
      <c r="E53" s="16"/>
      <c r="F53" s="16" t="str">
        <f t="shared" si="1"/>
        <v/>
      </c>
      <c r="G53" s="15"/>
    </row>
    <row r="54" spans="1:7">
      <c r="A54" s="14"/>
      <c r="B54" s="15"/>
      <c r="C54" s="15"/>
      <c r="D54" s="16"/>
      <c r="E54" s="16"/>
      <c r="F54" s="16" t="str">
        <f t="shared" si="1"/>
        <v/>
      </c>
      <c r="G54" s="15"/>
    </row>
    <row r="55" spans="1:7">
      <c r="A55" s="14"/>
      <c r="B55" s="15"/>
      <c r="C55" s="15"/>
      <c r="D55" s="16"/>
      <c r="E55" s="16"/>
      <c r="F55" s="16" t="str">
        <f t="shared" si="1"/>
        <v/>
      </c>
      <c r="G55" s="15"/>
    </row>
    <row r="56" spans="1:7">
      <c r="A56" s="14"/>
      <c r="B56" s="15"/>
      <c r="C56" s="15"/>
      <c r="D56" s="16"/>
      <c r="E56" s="16"/>
      <c r="F56" s="16" t="str">
        <f t="shared" si="1"/>
        <v/>
      </c>
      <c r="G56" s="15"/>
    </row>
    <row r="57" spans="1:7">
      <c r="A57" s="14"/>
      <c r="B57" s="15"/>
      <c r="C57" s="15"/>
      <c r="D57" s="16"/>
      <c r="E57" s="16"/>
      <c r="F57" s="16" t="str">
        <f t="shared" si="1"/>
        <v/>
      </c>
      <c r="G57" s="15"/>
    </row>
    <row r="58" spans="1:7">
      <c r="A58" s="14"/>
      <c r="B58" s="15"/>
      <c r="C58" s="15"/>
      <c r="D58" s="16"/>
      <c r="E58" s="16"/>
      <c r="F58" s="16" t="str">
        <f t="shared" si="1"/>
        <v/>
      </c>
      <c r="G58" s="15"/>
    </row>
    <row r="59" spans="1:7">
      <c r="A59" s="14"/>
      <c r="B59" s="15"/>
      <c r="C59" s="15"/>
      <c r="D59" s="16"/>
      <c r="E59" s="16"/>
      <c r="F59" s="16" t="str">
        <f t="shared" si="1"/>
        <v/>
      </c>
      <c r="G59" s="15"/>
    </row>
    <row r="60" spans="1:7">
      <c r="A60" s="14"/>
      <c r="B60" s="15"/>
      <c r="C60" s="15"/>
      <c r="D60" s="16"/>
      <c r="E60" s="16"/>
      <c r="F60" s="16" t="str">
        <f t="shared" si="1"/>
        <v/>
      </c>
      <c r="G60" s="15"/>
    </row>
    <row r="61" spans="1:7">
      <c r="A61" s="14"/>
      <c r="B61" s="15"/>
      <c r="C61" s="15"/>
      <c r="D61" s="16"/>
      <c r="E61" s="16"/>
      <c r="F61" s="16" t="str">
        <f t="shared" si="1"/>
        <v/>
      </c>
      <c r="G61" s="15"/>
    </row>
    <row r="62" spans="1:7">
      <c r="A62" s="14"/>
      <c r="B62" s="15"/>
      <c r="C62" s="15"/>
      <c r="D62" s="16"/>
      <c r="E62" s="16"/>
      <c r="F62" s="16" t="str">
        <f t="shared" si="1"/>
        <v/>
      </c>
      <c r="G62" s="15"/>
    </row>
    <row r="63" spans="1:7">
      <c r="A63" s="14"/>
      <c r="B63" s="15"/>
      <c r="C63" s="15"/>
      <c r="D63" s="16"/>
      <c r="E63" s="16"/>
      <c r="F63" s="16" t="str">
        <f t="shared" si="1"/>
        <v/>
      </c>
      <c r="G63" s="15"/>
    </row>
    <row r="64" spans="1:7">
      <c r="A64" s="14"/>
      <c r="B64" s="15"/>
      <c r="C64" s="15"/>
      <c r="D64" s="16"/>
      <c r="E64" s="16"/>
      <c r="F64" s="16" t="str">
        <f t="shared" si="1"/>
        <v/>
      </c>
      <c r="G64" s="15"/>
    </row>
    <row r="65" spans="1:7">
      <c r="A65" s="14"/>
      <c r="B65" s="15"/>
      <c r="C65" s="15"/>
      <c r="D65" s="16"/>
      <c r="E65" s="16"/>
      <c r="F65" s="16" t="str">
        <f t="shared" si="1"/>
        <v/>
      </c>
      <c r="G65" s="15"/>
    </row>
    <row r="66" spans="1:7">
      <c r="A66" s="14"/>
      <c r="B66" s="15"/>
      <c r="C66" s="15"/>
      <c r="D66" s="16"/>
      <c r="E66" s="16"/>
      <c r="F66" s="16" t="str">
        <f t="shared" si="1"/>
        <v/>
      </c>
      <c r="G66" s="15"/>
    </row>
    <row r="67" spans="1:7">
      <c r="A67" s="14"/>
      <c r="B67" s="15"/>
      <c r="C67" s="15"/>
      <c r="D67" s="16"/>
      <c r="E67" s="16"/>
      <c r="F67" s="16" t="str">
        <f t="shared" si="1"/>
        <v/>
      </c>
      <c r="G67" s="15"/>
    </row>
    <row r="68" spans="1:7">
      <c r="A68" s="14"/>
      <c r="B68" s="15"/>
      <c r="C68" s="15"/>
      <c r="D68" s="16"/>
      <c r="E68" s="16"/>
      <c r="F68" s="16" t="str">
        <f t="shared" si="1"/>
        <v/>
      </c>
      <c r="G68" s="15"/>
    </row>
    <row r="69" spans="1:7">
      <c r="A69" s="14"/>
      <c r="B69" s="15"/>
      <c r="C69" s="15"/>
      <c r="D69" s="16"/>
      <c r="E69" s="16"/>
      <c r="F69" s="16" t="str">
        <f t="shared" si="1"/>
        <v/>
      </c>
      <c r="G69" s="15"/>
    </row>
    <row r="70" spans="1:7">
      <c r="A70" s="14"/>
      <c r="B70" s="15"/>
      <c r="C70" s="15"/>
      <c r="D70" s="16"/>
      <c r="E70" s="16"/>
      <c r="F70" s="16" t="str">
        <f t="shared" ref="F70:F105" si="2">IF($A70="","",$D70-$E70)</f>
        <v/>
      </c>
      <c r="G70" s="15"/>
    </row>
    <row r="71" spans="1:7">
      <c r="A71" s="14"/>
      <c r="B71" s="15"/>
      <c r="C71" s="15"/>
      <c r="D71" s="16"/>
      <c r="E71" s="16"/>
      <c r="F71" s="16" t="str">
        <f t="shared" si="2"/>
        <v/>
      </c>
      <c r="G71" s="15"/>
    </row>
    <row r="72" spans="1:7">
      <c r="A72" s="14"/>
      <c r="B72" s="15"/>
      <c r="C72" s="15"/>
      <c r="D72" s="16"/>
      <c r="E72" s="16"/>
      <c r="F72" s="16" t="str">
        <f t="shared" si="2"/>
        <v/>
      </c>
      <c r="G72" s="15"/>
    </row>
    <row r="73" spans="1:7">
      <c r="A73" s="14"/>
      <c r="B73" s="15"/>
      <c r="C73" s="15"/>
      <c r="D73" s="16"/>
      <c r="E73" s="16"/>
      <c r="F73" s="16" t="str">
        <f t="shared" si="2"/>
        <v/>
      </c>
      <c r="G73" s="15"/>
    </row>
    <row r="74" spans="1:7">
      <c r="A74" s="14"/>
      <c r="B74" s="15"/>
      <c r="C74" s="15"/>
      <c r="D74" s="16"/>
      <c r="E74" s="16"/>
      <c r="F74" s="16" t="str">
        <f t="shared" si="2"/>
        <v/>
      </c>
      <c r="G74" s="15"/>
    </row>
    <row r="75" spans="1:7">
      <c r="A75" s="14"/>
      <c r="B75" s="15"/>
      <c r="C75" s="15"/>
      <c r="D75" s="16"/>
      <c r="E75" s="16"/>
      <c r="F75" s="16" t="str">
        <f t="shared" si="2"/>
        <v/>
      </c>
      <c r="G75" s="15"/>
    </row>
    <row r="76" spans="1:7">
      <c r="A76" s="14"/>
      <c r="B76" s="15"/>
      <c r="C76" s="15"/>
      <c r="D76" s="16"/>
      <c r="E76" s="16"/>
      <c r="F76" s="16" t="str">
        <f t="shared" si="2"/>
        <v/>
      </c>
      <c r="G76" s="15"/>
    </row>
    <row r="77" spans="1:7">
      <c r="A77" s="14"/>
      <c r="B77" s="15"/>
      <c r="C77" s="15"/>
      <c r="D77" s="16"/>
      <c r="E77" s="16"/>
      <c r="F77" s="16" t="str">
        <f t="shared" si="2"/>
        <v/>
      </c>
      <c r="G77" s="15"/>
    </row>
    <row r="78" spans="1:7">
      <c r="A78" s="14"/>
      <c r="B78" s="15"/>
      <c r="C78" s="15"/>
      <c r="D78" s="16"/>
      <c r="E78" s="16"/>
      <c r="F78" s="16" t="str">
        <f t="shared" si="2"/>
        <v/>
      </c>
      <c r="G78" s="15"/>
    </row>
    <row r="79" spans="1:7">
      <c r="A79" s="14"/>
      <c r="B79" s="15"/>
      <c r="C79" s="15"/>
      <c r="D79" s="16"/>
      <c r="E79" s="16"/>
      <c r="F79" s="16" t="str">
        <f t="shared" si="2"/>
        <v/>
      </c>
      <c r="G79" s="15"/>
    </row>
    <row r="80" spans="1:7">
      <c r="A80" s="14"/>
      <c r="B80" s="15"/>
      <c r="C80" s="15"/>
      <c r="D80" s="16"/>
      <c r="E80" s="16"/>
      <c r="F80" s="16" t="str">
        <f t="shared" si="2"/>
        <v/>
      </c>
      <c r="G80" s="15"/>
    </row>
    <row r="81" spans="1:7">
      <c r="A81" s="14"/>
      <c r="B81" s="15"/>
      <c r="C81" s="15"/>
      <c r="D81" s="16"/>
      <c r="E81" s="16"/>
      <c r="F81" s="16" t="str">
        <f t="shared" si="2"/>
        <v/>
      </c>
      <c r="G81" s="15"/>
    </row>
    <row r="82" spans="1:7">
      <c r="A82" s="14"/>
      <c r="B82" s="15"/>
      <c r="C82" s="15"/>
      <c r="D82" s="16"/>
      <c r="E82" s="16"/>
      <c r="F82" s="16" t="str">
        <f t="shared" si="2"/>
        <v/>
      </c>
      <c r="G82" s="15"/>
    </row>
    <row r="83" spans="1:7">
      <c r="A83" s="14"/>
      <c r="B83" s="15"/>
      <c r="C83" s="15"/>
      <c r="D83" s="16"/>
      <c r="E83" s="16"/>
      <c r="F83" s="16" t="str">
        <f t="shared" si="2"/>
        <v/>
      </c>
      <c r="G83" s="15"/>
    </row>
    <row r="84" spans="1:7">
      <c r="A84" s="14"/>
      <c r="B84" s="15"/>
      <c r="C84" s="15"/>
      <c r="D84" s="16"/>
      <c r="E84" s="16"/>
      <c r="F84" s="16" t="str">
        <f t="shared" si="2"/>
        <v/>
      </c>
      <c r="G84" s="15"/>
    </row>
    <row r="85" spans="1:7">
      <c r="A85" s="14"/>
      <c r="B85" s="15"/>
      <c r="C85" s="15"/>
      <c r="D85" s="16"/>
      <c r="E85" s="16"/>
      <c r="F85" s="16" t="str">
        <f t="shared" si="2"/>
        <v/>
      </c>
      <c r="G85" s="15"/>
    </row>
    <row r="86" spans="1:7">
      <c r="A86" s="14"/>
      <c r="B86" s="15"/>
      <c r="C86" s="15"/>
      <c r="D86" s="16"/>
      <c r="E86" s="16"/>
      <c r="F86" s="16" t="str">
        <f t="shared" si="2"/>
        <v/>
      </c>
      <c r="G86" s="15"/>
    </row>
    <row r="87" spans="1:7">
      <c r="A87" s="14"/>
      <c r="B87" s="15"/>
      <c r="C87" s="15"/>
      <c r="D87" s="16"/>
      <c r="E87" s="16"/>
      <c r="F87" s="16" t="str">
        <f t="shared" si="2"/>
        <v/>
      </c>
      <c r="G87" s="15"/>
    </row>
    <row r="88" spans="1:7">
      <c r="A88" s="14"/>
      <c r="B88" s="15"/>
      <c r="C88" s="15"/>
      <c r="D88" s="16"/>
      <c r="E88" s="16"/>
      <c r="F88" s="16" t="str">
        <f t="shared" si="2"/>
        <v/>
      </c>
      <c r="G88" s="15"/>
    </row>
    <row r="89" spans="1:7">
      <c r="A89" s="14"/>
      <c r="B89" s="15"/>
      <c r="C89" s="15"/>
      <c r="D89" s="16"/>
      <c r="E89" s="16"/>
      <c r="F89" s="16" t="str">
        <f t="shared" si="2"/>
        <v/>
      </c>
      <c r="G89" s="15"/>
    </row>
    <row r="90" spans="1:7">
      <c r="A90" s="14"/>
      <c r="B90" s="15"/>
      <c r="C90" s="15"/>
      <c r="D90" s="16"/>
      <c r="E90" s="16"/>
      <c r="F90" s="16" t="str">
        <f t="shared" si="2"/>
        <v/>
      </c>
      <c r="G90" s="15"/>
    </row>
    <row r="91" spans="1:7">
      <c r="A91" s="14"/>
      <c r="B91" s="15"/>
      <c r="C91" s="15"/>
      <c r="D91" s="16"/>
      <c r="E91" s="16"/>
      <c r="F91" s="16" t="str">
        <f t="shared" si="2"/>
        <v/>
      </c>
      <c r="G91" s="15"/>
    </row>
    <row r="92" spans="1:7">
      <c r="A92" s="14"/>
      <c r="B92" s="15"/>
      <c r="C92" s="15"/>
      <c r="D92" s="16"/>
      <c r="E92" s="16"/>
      <c r="F92" s="16" t="str">
        <f t="shared" si="2"/>
        <v/>
      </c>
      <c r="G92" s="15"/>
    </row>
    <row r="93" spans="1:7">
      <c r="A93" s="14"/>
      <c r="B93" s="15"/>
      <c r="C93" s="15"/>
      <c r="D93" s="16"/>
      <c r="E93" s="16"/>
      <c r="F93" s="16" t="str">
        <f t="shared" si="2"/>
        <v/>
      </c>
      <c r="G93" s="15"/>
    </row>
    <row r="94" spans="1:7">
      <c r="A94" s="14"/>
      <c r="B94" s="15"/>
      <c r="C94" s="15"/>
      <c r="D94" s="16"/>
      <c r="E94" s="16"/>
      <c r="F94" s="16" t="str">
        <f t="shared" si="2"/>
        <v/>
      </c>
      <c r="G94" s="15"/>
    </row>
    <row r="95" spans="1:7">
      <c r="A95" s="14"/>
      <c r="B95" s="15"/>
      <c r="C95" s="15"/>
      <c r="D95" s="16"/>
      <c r="E95" s="16"/>
      <c r="F95" s="16" t="str">
        <f t="shared" si="2"/>
        <v/>
      </c>
      <c r="G95" s="15"/>
    </row>
    <row r="96" spans="1:7">
      <c r="A96" s="14"/>
      <c r="B96" s="15"/>
      <c r="C96" s="15"/>
      <c r="D96" s="16"/>
      <c r="E96" s="16"/>
      <c r="F96" s="16" t="str">
        <f t="shared" si="2"/>
        <v/>
      </c>
      <c r="G96" s="15"/>
    </row>
    <row r="97" spans="1:7">
      <c r="A97" s="14"/>
      <c r="B97" s="15"/>
      <c r="C97" s="15"/>
      <c r="D97" s="16"/>
      <c r="E97" s="16"/>
      <c r="F97" s="16" t="str">
        <f t="shared" si="2"/>
        <v/>
      </c>
      <c r="G97" s="15"/>
    </row>
    <row r="98" spans="1:7">
      <c r="A98" s="14"/>
      <c r="B98" s="15"/>
      <c r="C98" s="15"/>
      <c r="D98" s="16"/>
      <c r="E98" s="16"/>
      <c r="F98" s="16" t="str">
        <f t="shared" si="2"/>
        <v/>
      </c>
      <c r="G98" s="15"/>
    </row>
    <row r="99" spans="1:7">
      <c r="A99" s="14"/>
      <c r="B99" s="15"/>
      <c r="C99" s="15"/>
      <c r="D99" s="16"/>
      <c r="E99" s="16"/>
      <c r="F99" s="16" t="str">
        <f t="shared" si="2"/>
        <v/>
      </c>
      <c r="G99" s="15"/>
    </row>
    <row r="100" spans="1:7">
      <c r="A100" s="14"/>
      <c r="B100" s="15"/>
      <c r="C100" s="15"/>
      <c r="D100" s="16"/>
      <c r="E100" s="16"/>
      <c r="F100" s="16" t="str">
        <f t="shared" si="2"/>
        <v/>
      </c>
      <c r="G100" s="15"/>
    </row>
    <row r="101" spans="1:7">
      <c r="A101" s="14"/>
      <c r="B101" s="15"/>
      <c r="C101" s="15"/>
      <c r="D101" s="16"/>
      <c r="E101" s="16"/>
      <c r="F101" s="16" t="str">
        <f t="shared" si="2"/>
        <v/>
      </c>
      <c r="G101" s="15"/>
    </row>
    <row r="102" spans="1:7">
      <c r="A102" s="14"/>
      <c r="B102" s="15"/>
      <c r="C102" s="15"/>
      <c r="D102" s="16"/>
      <c r="E102" s="16"/>
      <c r="F102" s="16" t="str">
        <f t="shared" si="2"/>
        <v/>
      </c>
      <c r="G102" s="15"/>
    </row>
    <row r="103" spans="1:7">
      <c r="A103" s="14"/>
      <c r="B103" s="15"/>
      <c r="C103" s="15"/>
      <c r="D103" s="16"/>
      <c r="E103" s="16"/>
      <c r="F103" s="16" t="str">
        <f t="shared" si="2"/>
        <v/>
      </c>
      <c r="G103" s="15"/>
    </row>
    <row r="104" spans="1:7">
      <c r="A104" s="14"/>
      <c r="B104" s="15"/>
      <c r="C104" s="15"/>
      <c r="D104" s="16"/>
      <c r="E104" s="16"/>
      <c r="F104" s="16" t="str">
        <f t="shared" si="2"/>
        <v/>
      </c>
      <c r="G104" s="15"/>
    </row>
    <row r="105" spans="1:7">
      <c r="A105" s="14"/>
      <c r="B105" s="15"/>
      <c r="C105" s="15"/>
      <c r="D105" s="16"/>
      <c r="E105" s="16"/>
      <c r="F105" s="16" t="str">
        <f t="shared" si="2"/>
        <v/>
      </c>
      <c r="G105" s="15"/>
    </row>
    <row r="106" spans="1:7">
      <c r="A106" s="2"/>
      <c r="B106" s="2"/>
      <c r="C106" s="2"/>
      <c r="D106" s="2"/>
      <c r="E106" s="2"/>
      <c r="F106" s="2"/>
      <c r="G106" s="2"/>
    </row>
    <row r="107" spans="1:7">
      <c r="A107" s="2"/>
      <c r="B107" s="2"/>
      <c r="C107" s="2"/>
      <c r="D107" s="2"/>
      <c r="E107" s="2"/>
      <c r="F107" s="2"/>
      <c r="G107" s="2"/>
    </row>
    <row r="108" spans="1:7" ht="19.5">
      <c r="A108" s="17" t="s">
        <v>58</v>
      </c>
      <c r="B108" s="17"/>
      <c r="C108" s="17"/>
      <c r="D108" s="17"/>
      <c r="E108" s="17"/>
      <c r="F108" s="17"/>
      <c r="G108" s="17"/>
    </row>
    <row r="109" spans="1:7">
      <c r="A109" s="2"/>
      <c r="B109" s="2"/>
      <c r="C109" s="2"/>
      <c r="D109" s="2"/>
      <c r="E109" s="2"/>
      <c r="F109" s="2"/>
      <c r="G109" s="2"/>
    </row>
    <row r="110" spans="1:7">
      <c r="A110" s="2"/>
      <c r="B110" s="2"/>
      <c r="C110" s="2"/>
      <c r="D110" s="2"/>
      <c r="E110" s="2"/>
      <c r="F110" s="2"/>
      <c r="G11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rightToLeft="1" workbookViewId="0">
      <selection activeCell="G7" sqref="G7"/>
    </sheetView>
  </sheetViews>
  <sheetFormatPr defaultRowHeight="18"/>
  <cols>
    <col min="1" max="1" width="16" style="1" customWidth="1"/>
    <col min="2" max="2" width="18" style="1" customWidth="1"/>
    <col min="3" max="3" width="34" style="1" customWidth="1"/>
    <col min="4" max="6" width="18" style="1" customWidth="1"/>
    <col min="7" max="7" width="22" style="1" customWidth="1"/>
    <col min="8" max="16384" width="9" style="1"/>
  </cols>
  <sheetData>
    <row r="1" spans="1:7" ht="19.5">
      <c r="A1" s="5" t="s">
        <v>59</v>
      </c>
      <c r="B1" s="5"/>
      <c r="C1" s="5"/>
      <c r="D1" s="5"/>
      <c r="E1" s="5"/>
      <c r="F1" s="5"/>
      <c r="G1" s="5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 ht="19.5">
      <c r="A5" s="13" t="s">
        <v>34</v>
      </c>
      <c r="B5" s="13" t="s">
        <v>35</v>
      </c>
      <c r="C5" s="13" t="s">
        <v>36</v>
      </c>
      <c r="D5" s="13" t="s">
        <v>60</v>
      </c>
      <c r="E5" s="13" t="s">
        <v>61</v>
      </c>
      <c r="F5" s="13" t="s">
        <v>39</v>
      </c>
      <c r="G5" s="13" t="s">
        <v>40</v>
      </c>
    </row>
    <row r="6" spans="1:7">
      <c r="A6" s="14">
        <v>46193</v>
      </c>
      <c r="B6" s="15" t="s">
        <v>41</v>
      </c>
      <c r="C6" s="15" t="s">
        <v>62</v>
      </c>
      <c r="D6" s="16">
        <v>86000000</v>
      </c>
      <c r="E6" s="16">
        <v>0</v>
      </c>
      <c r="F6" s="16">
        <f t="shared" ref="F6:F37" si="0">IF($A6="","",$D6-$E6)</f>
        <v>86000000</v>
      </c>
      <c r="G6" s="15"/>
    </row>
    <row r="7" spans="1:7">
      <c r="A7" s="14">
        <v>46194</v>
      </c>
      <c r="B7" s="15" t="s">
        <v>43</v>
      </c>
      <c r="C7" s="15" t="s">
        <v>63</v>
      </c>
      <c r="D7" s="16">
        <v>0</v>
      </c>
      <c r="E7" s="16">
        <v>42000000</v>
      </c>
      <c r="F7" s="16">
        <f t="shared" si="0"/>
        <v>-42000000</v>
      </c>
      <c r="G7" s="15"/>
    </row>
    <row r="8" spans="1:7">
      <c r="A8" s="14">
        <v>46195</v>
      </c>
      <c r="B8" s="15" t="s">
        <v>45</v>
      </c>
      <c r="C8" s="15" t="s">
        <v>64</v>
      </c>
      <c r="D8" s="16">
        <v>0</v>
      </c>
      <c r="E8" s="16">
        <v>850000</v>
      </c>
      <c r="F8" s="16">
        <f t="shared" si="0"/>
        <v>-850000</v>
      </c>
      <c r="G8" s="15"/>
    </row>
    <row r="9" spans="1:7">
      <c r="A9" s="14">
        <v>46196</v>
      </c>
      <c r="B9" s="15" t="s">
        <v>47</v>
      </c>
      <c r="C9" s="15" t="s">
        <v>65</v>
      </c>
      <c r="D9" s="16">
        <v>27500000</v>
      </c>
      <c r="E9" s="16">
        <v>0</v>
      </c>
      <c r="F9" s="16">
        <f t="shared" si="0"/>
        <v>27500000</v>
      </c>
      <c r="G9" s="15"/>
    </row>
    <row r="10" spans="1:7">
      <c r="A10" s="14">
        <v>46197</v>
      </c>
      <c r="B10" s="15" t="s">
        <v>49</v>
      </c>
      <c r="C10" s="15" t="s">
        <v>66</v>
      </c>
      <c r="D10" s="16">
        <v>0</v>
      </c>
      <c r="E10" s="16">
        <v>9100000</v>
      </c>
      <c r="F10" s="16">
        <f t="shared" si="0"/>
        <v>-9100000</v>
      </c>
      <c r="G10" s="15"/>
    </row>
    <row r="11" spans="1:7">
      <c r="A11" s="14">
        <v>46198</v>
      </c>
      <c r="B11" s="15" t="s">
        <v>51</v>
      </c>
      <c r="C11" s="15" t="s">
        <v>67</v>
      </c>
      <c r="D11" s="16">
        <v>35000000</v>
      </c>
      <c r="E11" s="16">
        <v>0</v>
      </c>
      <c r="F11" s="16">
        <f t="shared" si="0"/>
        <v>35000000</v>
      </c>
      <c r="G11" s="15"/>
    </row>
    <row r="12" spans="1:7">
      <c r="A12" s="14">
        <v>46199</v>
      </c>
      <c r="B12" s="15" t="s">
        <v>68</v>
      </c>
      <c r="C12" s="15" t="s">
        <v>69</v>
      </c>
      <c r="D12" s="16">
        <v>0</v>
      </c>
      <c r="E12" s="16">
        <v>1200000</v>
      </c>
      <c r="F12" s="16">
        <f t="shared" si="0"/>
        <v>-1200000</v>
      </c>
      <c r="G12" s="15" t="s">
        <v>70</v>
      </c>
    </row>
    <row r="13" spans="1:7">
      <c r="A13" s="14">
        <v>46200</v>
      </c>
      <c r="B13" s="15" t="s">
        <v>53</v>
      </c>
      <c r="C13" s="15" t="s">
        <v>71</v>
      </c>
      <c r="D13" s="16">
        <v>0</v>
      </c>
      <c r="E13" s="16">
        <v>18000000</v>
      </c>
      <c r="F13" s="16">
        <f t="shared" si="0"/>
        <v>-18000000</v>
      </c>
      <c r="G13" s="15"/>
    </row>
    <row r="14" spans="1:7">
      <c r="A14" s="14"/>
      <c r="B14" s="15"/>
      <c r="C14" s="15"/>
      <c r="D14" s="16"/>
      <c r="E14" s="16"/>
      <c r="F14" s="16" t="str">
        <f t="shared" si="0"/>
        <v/>
      </c>
      <c r="G14" s="15"/>
    </row>
    <row r="15" spans="1:7">
      <c r="A15" s="14"/>
      <c r="B15" s="15"/>
      <c r="C15" s="15"/>
      <c r="D15" s="16"/>
      <c r="E15" s="16"/>
      <c r="F15" s="16" t="str">
        <f t="shared" si="0"/>
        <v/>
      </c>
      <c r="G15" s="15"/>
    </row>
    <row r="16" spans="1:7">
      <c r="A16" s="14"/>
      <c r="B16" s="15"/>
      <c r="C16" s="15"/>
      <c r="D16" s="16"/>
      <c r="E16" s="16"/>
      <c r="F16" s="16" t="str">
        <f t="shared" si="0"/>
        <v/>
      </c>
      <c r="G16" s="15"/>
    </row>
    <row r="17" spans="1:7">
      <c r="A17" s="14"/>
      <c r="B17" s="15"/>
      <c r="C17" s="15"/>
      <c r="D17" s="16"/>
      <c r="E17" s="16"/>
      <c r="F17" s="16" t="str">
        <f t="shared" si="0"/>
        <v/>
      </c>
      <c r="G17" s="15"/>
    </row>
    <row r="18" spans="1:7">
      <c r="A18" s="14"/>
      <c r="B18" s="15"/>
      <c r="C18" s="15"/>
      <c r="D18" s="16"/>
      <c r="E18" s="16"/>
      <c r="F18" s="16" t="str">
        <f t="shared" si="0"/>
        <v/>
      </c>
      <c r="G18" s="15"/>
    </row>
    <row r="19" spans="1:7">
      <c r="A19" s="14"/>
      <c r="B19" s="15"/>
      <c r="C19" s="15"/>
      <c r="D19" s="16"/>
      <c r="E19" s="16"/>
      <c r="F19" s="16" t="str">
        <f t="shared" si="0"/>
        <v/>
      </c>
      <c r="G19" s="15"/>
    </row>
    <row r="20" spans="1:7">
      <c r="A20" s="14"/>
      <c r="B20" s="15"/>
      <c r="C20" s="15"/>
      <c r="D20" s="16"/>
      <c r="E20" s="16"/>
      <c r="F20" s="16" t="str">
        <f t="shared" si="0"/>
        <v/>
      </c>
      <c r="G20" s="15"/>
    </row>
    <row r="21" spans="1:7">
      <c r="A21" s="14"/>
      <c r="B21" s="15"/>
      <c r="C21" s="15"/>
      <c r="D21" s="16"/>
      <c r="E21" s="16"/>
      <c r="F21" s="16" t="str">
        <f t="shared" si="0"/>
        <v/>
      </c>
      <c r="G21" s="15"/>
    </row>
    <row r="22" spans="1:7">
      <c r="A22" s="14"/>
      <c r="B22" s="15"/>
      <c r="C22" s="15"/>
      <c r="D22" s="16"/>
      <c r="E22" s="16"/>
      <c r="F22" s="16" t="str">
        <f t="shared" si="0"/>
        <v/>
      </c>
      <c r="G22" s="15"/>
    </row>
    <row r="23" spans="1:7">
      <c r="A23" s="14"/>
      <c r="B23" s="15"/>
      <c r="C23" s="15"/>
      <c r="D23" s="16"/>
      <c r="E23" s="16"/>
      <c r="F23" s="16" t="str">
        <f t="shared" si="0"/>
        <v/>
      </c>
      <c r="G23" s="15"/>
    </row>
    <row r="24" spans="1:7">
      <c r="A24" s="14"/>
      <c r="B24" s="15"/>
      <c r="C24" s="15"/>
      <c r="D24" s="16"/>
      <c r="E24" s="16"/>
      <c r="F24" s="16" t="str">
        <f t="shared" si="0"/>
        <v/>
      </c>
      <c r="G24" s="15"/>
    </row>
    <row r="25" spans="1:7">
      <c r="A25" s="14"/>
      <c r="B25" s="15"/>
      <c r="C25" s="15"/>
      <c r="D25" s="16"/>
      <c r="E25" s="16"/>
      <c r="F25" s="16" t="str">
        <f t="shared" si="0"/>
        <v/>
      </c>
      <c r="G25" s="15"/>
    </row>
    <row r="26" spans="1:7">
      <c r="A26" s="14"/>
      <c r="B26" s="15"/>
      <c r="C26" s="15"/>
      <c r="D26" s="16"/>
      <c r="E26" s="16"/>
      <c r="F26" s="16" t="str">
        <f t="shared" si="0"/>
        <v/>
      </c>
      <c r="G26" s="15"/>
    </row>
    <row r="27" spans="1:7">
      <c r="A27" s="14"/>
      <c r="B27" s="15"/>
      <c r="C27" s="15"/>
      <c r="D27" s="16"/>
      <c r="E27" s="16"/>
      <c r="F27" s="16" t="str">
        <f t="shared" si="0"/>
        <v/>
      </c>
      <c r="G27" s="15"/>
    </row>
    <row r="28" spans="1:7">
      <c r="A28" s="14"/>
      <c r="B28" s="15"/>
      <c r="C28" s="15"/>
      <c r="D28" s="16"/>
      <c r="E28" s="16"/>
      <c r="F28" s="16" t="str">
        <f t="shared" si="0"/>
        <v/>
      </c>
      <c r="G28" s="15"/>
    </row>
    <row r="29" spans="1:7">
      <c r="A29" s="14"/>
      <c r="B29" s="15"/>
      <c r="C29" s="15"/>
      <c r="D29" s="16"/>
      <c r="E29" s="16"/>
      <c r="F29" s="16" t="str">
        <f t="shared" si="0"/>
        <v/>
      </c>
      <c r="G29" s="15"/>
    </row>
    <row r="30" spans="1:7">
      <c r="A30" s="14"/>
      <c r="B30" s="15"/>
      <c r="C30" s="15"/>
      <c r="D30" s="16"/>
      <c r="E30" s="16"/>
      <c r="F30" s="16" t="str">
        <f t="shared" si="0"/>
        <v/>
      </c>
      <c r="G30" s="15"/>
    </row>
    <row r="31" spans="1:7">
      <c r="A31" s="14"/>
      <c r="B31" s="15"/>
      <c r="C31" s="15"/>
      <c r="D31" s="16"/>
      <c r="E31" s="16"/>
      <c r="F31" s="16" t="str">
        <f t="shared" si="0"/>
        <v/>
      </c>
      <c r="G31" s="15"/>
    </row>
    <row r="32" spans="1:7">
      <c r="A32" s="14"/>
      <c r="B32" s="15"/>
      <c r="C32" s="15"/>
      <c r="D32" s="16"/>
      <c r="E32" s="16"/>
      <c r="F32" s="16" t="str">
        <f t="shared" si="0"/>
        <v/>
      </c>
      <c r="G32" s="15"/>
    </row>
    <row r="33" spans="1:7">
      <c r="A33" s="14"/>
      <c r="B33" s="15"/>
      <c r="C33" s="15"/>
      <c r="D33" s="16"/>
      <c r="E33" s="16"/>
      <c r="F33" s="16" t="str">
        <f t="shared" si="0"/>
        <v/>
      </c>
      <c r="G33" s="15"/>
    </row>
    <row r="34" spans="1:7">
      <c r="A34" s="14"/>
      <c r="B34" s="15"/>
      <c r="C34" s="15"/>
      <c r="D34" s="16"/>
      <c r="E34" s="16"/>
      <c r="F34" s="16" t="str">
        <f t="shared" si="0"/>
        <v/>
      </c>
      <c r="G34" s="15"/>
    </row>
    <row r="35" spans="1:7">
      <c r="A35" s="14"/>
      <c r="B35" s="15"/>
      <c r="C35" s="15"/>
      <c r="D35" s="16"/>
      <c r="E35" s="16"/>
      <c r="F35" s="16" t="str">
        <f t="shared" si="0"/>
        <v/>
      </c>
      <c r="G35" s="15"/>
    </row>
    <row r="36" spans="1:7">
      <c r="A36" s="14"/>
      <c r="B36" s="15"/>
      <c r="C36" s="15"/>
      <c r="D36" s="16"/>
      <c r="E36" s="16"/>
      <c r="F36" s="16" t="str">
        <f t="shared" si="0"/>
        <v/>
      </c>
      <c r="G36" s="15"/>
    </row>
    <row r="37" spans="1:7">
      <c r="A37" s="14"/>
      <c r="B37" s="15"/>
      <c r="C37" s="15"/>
      <c r="D37" s="16"/>
      <c r="E37" s="16"/>
      <c r="F37" s="16" t="str">
        <f t="shared" si="0"/>
        <v/>
      </c>
      <c r="G37" s="15"/>
    </row>
    <row r="38" spans="1:7">
      <c r="A38" s="14"/>
      <c r="B38" s="15"/>
      <c r="C38" s="15"/>
      <c r="D38" s="16"/>
      <c r="E38" s="16"/>
      <c r="F38" s="16" t="str">
        <f t="shared" ref="F38:F69" si="1">IF($A38="","",$D38-$E38)</f>
        <v/>
      </c>
      <c r="G38" s="15"/>
    </row>
    <row r="39" spans="1:7">
      <c r="A39" s="14"/>
      <c r="B39" s="15"/>
      <c r="C39" s="15"/>
      <c r="D39" s="16"/>
      <c r="E39" s="16"/>
      <c r="F39" s="16" t="str">
        <f t="shared" si="1"/>
        <v/>
      </c>
      <c r="G39" s="15"/>
    </row>
    <row r="40" spans="1:7">
      <c r="A40" s="14"/>
      <c r="B40" s="15"/>
      <c r="C40" s="15"/>
      <c r="D40" s="16"/>
      <c r="E40" s="16"/>
      <c r="F40" s="16" t="str">
        <f t="shared" si="1"/>
        <v/>
      </c>
      <c r="G40" s="15"/>
    </row>
    <row r="41" spans="1:7">
      <c r="A41" s="14"/>
      <c r="B41" s="15"/>
      <c r="C41" s="15"/>
      <c r="D41" s="16"/>
      <c r="E41" s="16"/>
      <c r="F41" s="16" t="str">
        <f t="shared" si="1"/>
        <v/>
      </c>
      <c r="G41" s="15"/>
    </row>
    <row r="42" spans="1:7">
      <c r="A42" s="14"/>
      <c r="B42" s="15"/>
      <c r="C42" s="15"/>
      <c r="D42" s="16"/>
      <c r="E42" s="16"/>
      <c r="F42" s="16" t="str">
        <f t="shared" si="1"/>
        <v/>
      </c>
      <c r="G42" s="15"/>
    </row>
    <row r="43" spans="1:7">
      <c r="A43" s="14"/>
      <c r="B43" s="15"/>
      <c r="C43" s="15"/>
      <c r="D43" s="16"/>
      <c r="E43" s="16"/>
      <c r="F43" s="16" t="str">
        <f t="shared" si="1"/>
        <v/>
      </c>
      <c r="G43" s="15"/>
    </row>
    <row r="44" spans="1:7">
      <c r="A44" s="14"/>
      <c r="B44" s="15"/>
      <c r="C44" s="15"/>
      <c r="D44" s="16"/>
      <c r="E44" s="16"/>
      <c r="F44" s="16" t="str">
        <f t="shared" si="1"/>
        <v/>
      </c>
      <c r="G44" s="15"/>
    </row>
    <row r="45" spans="1:7">
      <c r="A45" s="14"/>
      <c r="B45" s="15"/>
      <c r="C45" s="15"/>
      <c r="D45" s="16"/>
      <c r="E45" s="16"/>
      <c r="F45" s="16" t="str">
        <f t="shared" si="1"/>
        <v/>
      </c>
      <c r="G45" s="15"/>
    </row>
    <row r="46" spans="1:7">
      <c r="A46" s="14"/>
      <c r="B46" s="15"/>
      <c r="C46" s="15"/>
      <c r="D46" s="16"/>
      <c r="E46" s="16"/>
      <c r="F46" s="16" t="str">
        <f t="shared" si="1"/>
        <v/>
      </c>
      <c r="G46" s="15"/>
    </row>
    <row r="47" spans="1:7">
      <c r="A47" s="14"/>
      <c r="B47" s="15"/>
      <c r="C47" s="15"/>
      <c r="D47" s="16"/>
      <c r="E47" s="16"/>
      <c r="F47" s="16" t="str">
        <f t="shared" si="1"/>
        <v/>
      </c>
      <c r="G47" s="15"/>
    </row>
    <row r="48" spans="1:7">
      <c r="A48" s="14"/>
      <c r="B48" s="15"/>
      <c r="C48" s="15"/>
      <c r="D48" s="16"/>
      <c r="E48" s="16"/>
      <c r="F48" s="16" t="str">
        <f t="shared" si="1"/>
        <v/>
      </c>
      <c r="G48" s="15"/>
    </row>
    <row r="49" spans="1:7">
      <c r="A49" s="14"/>
      <c r="B49" s="15"/>
      <c r="C49" s="15"/>
      <c r="D49" s="16"/>
      <c r="E49" s="16"/>
      <c r="F49" s="16" t="str">
        <f t="shared" si="1"/>
        <v/>
      </c>
      <c r="G49" s="15"/>
    </row>
    <row r="50" spans="1:7">
      <c r="A50" s="14"/>
      <c r="B50" s="15"/>
      <c r="C50" s="15"/>
      <c r="D50" s="16"/>
      <c r="E50" s="16"/>
      <c r="F50" s="16" t="str">
        <f t="shared" si="1"/>
        <v/>
      </c>
      <c r="G50" s="15"/>
    </row>
    <row r="51" spans="1:7">
      <c r="A51" s="14"/>
      <c r="B51" s="15"/>
      <c r="C51" s="15"/>
      <c r="D51" s="16"/>
      <c r="E51" s="16"/>
      <c r="F51" s="16" t="str">
        <f t="shared" si="1"/>
        <v/>
      </c>
      <c r="G51" s="15"/>
    </row>
    <row r="52" spans="1:7">
      <c r="A52" s="14"/>
      <c r="B52" s="15"/>
      <c r="C52" s="15"/>
      <c r="D52" s="16"/>
      <c r="E52" s="16"/>
      <c r="F52" s="16" t="str">
        <f t="shared" si="1"/>
        <v/>
      </c>
      <c r="G52" s="15"/>
    </row>
    <row r="53" spans="1:7">
      <c r="A53" s="14"/>
      <c r="B53" s="15"/>
      <c r="C53" s="15"/>
      <c r="D53" s="16"/>
      <c r="E53" s="16"/>
      <c r="F53" s="16" t="str">
        <f t="shared" si="1"/>
        <v/>
      </c>
      <c r="G53" s="15"/>
    </row>
    <row r="54" spans="1:7">
      <c r="A54" s="14"/>
      <c r="B54" s="15"/>
      <c r="C54" s="15"/>
      <c r="D54" s="16"/>
      <c r="E54" s="16"/>
      <c r="F54" s="16" t="str">
        <f t="shared" si="1"/>
        <v/>
      </c>
      <c r="G54" s="15"/>
    </row>
    <row r="55" spans="1:7">
      <c r="A55" s="14"/>
      <c r="B55" s="15"/>
      <c r="C55" s="15"/>
      <c r="D55" s="16"/>
      <c r="E55" s="16"/>
      <c r="F55" s="16" t="str">
        <f t="shared" si="1"/>
        <v/>
      </c>
      <c r="G55" s="15"/>
    </row>
    <row r="56" spans="1:7">
      <c r="A56" s="14"/>
      <c r="B56" s="15"/>
      <c r="C56" s="15"/>
      <c r="D56" s="16"/>
      <c r="E56" s="16"/>
      <c r="F56" s="16" t="str">
        <f t="shared" si="1"/>
        <v/>
      </c>
      <c r="G56" s="15"/>
    </row>
    <row r="57" spans="1:7">
      <c r="A57" s="14"/>
      <c r="B57" s="15"/>
      <c r="C57" s="15"/>
      <c r="D57" s="16"/>
      <c r="E57" s="16"/>
      <c r="F57" s="16" t="str">
        <f t="shared" si="1"/>
        <v/>
      </c>
      <c r="G57" s="15"/>
    </row>
    <row r="58" spans="1:7">
      <c r="A58" s="14"/>
      <c r="B58" s="15"/>
      <c r="C58" s="15"/>
      <c r="D58" s="16"/>
      <c r="E58" s="16"/>
      <c r="F58" s="16" t="str">
        <f t="shared" si="1"/>
        <v/>
      </c>
      <c r="G58" s="15"/>
    </row>
    <row r="59" spans="1:7">
      <c r="A59" s="14"/>
      <c r="B59" s="15"/>
      <c r="C59" s="15"/>
      <c r="D59" s="16"/>
      <c r="E59" s="16"/>
      <c r="F59" s="16" t="str">
        <f t="shared" si="1"/>
        <v/>
      </c>
      <c r="G59" s="15"/>
    </row>
    <row r="60" spans="1:7">
      <c r="A60" s="14"/>
      <c r="B60" s="15"/>
      <c r="C60" s="15"/>
      <c r="D60" s="16"/>
      <c r="E60" s="16"/>
      <c r="F60" s="16" t="str">
        <f t="shared" si="1"/>
        <v/>
      </c>
      <c r="G60" s="15"/>
    </row>
    <row r="61" spans="1:7">
      <c r="A61" s="14"/>
      <c r="B61" s="15"/>
      <c r="C61" s="15"/>
      <c r="D61" s="16"/>
      <c r="E61" s="16"/>
      <c r="F61" s="16" t="str">
        <f t="shared" si="1"/>
        <v/>
      </c>
      <c r="G61" s="15"/>
    </row>
    <row r="62" spans="1:7">
      <c r="A62" s="14"/>
      <c r="B62" s="15"/>
      <c r="C62" s="15"/>
      <c r="D62" s="16"/>
      <c r="E62" s="16"/>
      <c r="F62" s="16" t="str">
        <f t="shared" si="1"/>
        <v/>
      </c>
      <c r="G62" s="15"/>
    </row>
    <row r="63" spans="1:7">
      <c r="A63" s="14"/>
      <c r="B63" s="15"/>
      <c r="C63" s="15"/>
      <c r="D63" s="16"/>
      <c r="E63" s="16"/>
      <c r="F63" s="16" t="str">
        <f t="shared" si="1"/>
        <v/>
      </c>
      <c r="G63" s="15"/>
    </row>
    <row r="64" spans="1:7">
      <c r="A64" s="14"/>
      <c r="B64" s="15"/>
      <c r="C64" s="15"/>
      <c r="D64" s="16"/>
      <c r="E64" s="16"/>
      <c r="F64" s="16" t="str">
        <f t="shared" si="1"/>
        <v/>
      </c>
      <c r="G64" s="15"/>
    </row>
    <row r="65" spans="1:7">
      <c r="A65" s="14"/>
      <c r="B65" s="15"/>
      <c r="C65" s="15"/>
      <c r="D65" s="16"/>
      <c r="E65" s="16"/>
      <c r="F65" s="16" t="str">
        <f t="shared" si="1"/>
        <v/>
      </c>
      <c r="G65" s="15"/>
    </row>
    <row r="66" spans="1:7">
      <c r="A66" s="14"/>
      <c r="B66" s="15"/>
      <c r="C66" s="15"/>
      <c r="D66" s="16"/>
      <c r="E66" s="16"/>
      <c r="F66" s="16" t="str">
        <f t="shared" si="1"/>
        <v/>
      </c>
      <c r="G66" s="15"/>
    </row>
    <row r="67" spans="1:7">
      <c r="A67" s="14"/>
      <c r="B67" s="15"/>
      <c r="C67" s="15"/>
      <c r="D67" s="16"/>
      <c r="E67" s="16"/>
      <c r="F67" s="16" t="str">
        <f t="shared" si="1"/>
        <v/>
      </c>
      <c r="G67" s="15"/>
    </row>
    <row r="68" spans="1:7">
      <c r="A68" s="14"/>
      <c r="B68" s="15"/>
      <c r="C68" s="15"/>
      <c r="D68" s="16"/>
      <c r="E68" s="16"/>
      <c r="F68" s="16" t="str">
        <f t="shared" si="1"/>
        <v/>
      </c>
      <c r="G68" s="15"/>
    </row>
    <row r="69" spans="1:7">
      <c r="A69" s="14"/>
      <c r="B69" s="15"/>
      <c r="C69" s="15"/>
      <c r="D69" s="16"/>
      <c r="E69" s="16"/>
      <c r="F69" s="16" t="str">
        <f t="shared" si="1"/>
        <v/>
      </c>
      <c r="G69" s="15"/>
    </row>
    <row r="70" spans="1:7">
      <c r="A70" s="14"/>
      <c r="B70" s="15"/>
      <c r="C70" s="15"/>
      <c r="D70" s="16"/>
      <c r="E70" s="16"/>
      <c r="F70" s="16" t="str">
        <f t="shared" ref="F70:F105" si="2">IF($A70="","",$D70-$E70)</f>
        <v/>
      </c>
      <c r="G70" s="15"/>
    </row>
    <row r="71" spans="1:7">
      <c r="A71" s="14"/>
      <c r="B71" s="15"/>
      <c r="C71" s="15"/>
      <c r="D71" s="16"/>
      <c r="E71" s="16"/>
      <c r="F71" s="16" t="str">
        <f t="shared" si="2"/>
        <v/>
      </c>
      <c r="G71" s="15"/>
    </row>
    <row r="72" spans="1:7">
      <c r="A72" s="14"/>
      <c r="B72" s="15"/>
      <c r="C72" s="15"/>
      <c r="D72" s="16"/>
      <c r="E72" s="16"/>
      <c r="F72" s="16" t="str">
        <f t="shared" si="2"/>
        <v/>
      </c>
      <c r="G72" s="15"/>
    </row>
    <row r="73" spans="1:7">
      <c r="A73" s="14"/>
      <c r="B73" s="15"/>
      <c r="C73" s="15"/>
      <c r="D73" s="16"/>
      <c r="E73" s="16"/>
      <c r="F73" s="16" t="str">
        <f t="shared" si="2"/>
        <v/>
      </c>
      <c r="G73" s="15"/>
    </row>
    <row r="74" spans="1:7">
      <c r="A74" s="14"/>
      <c r="B74" s="15"/>
      <c r="C74" s="15"/>
      <c r="D74" s="16"/>
      <c r="E74" s="16"/>
      <c r="F74" s="16" t="str">
        <f t="shared" si="2"/>
        <v/>
      </c>
      <c r="G74" s="15"/>
    </row>
    <row r="75" spans="1:7">
      <c r="A75" s="14"/>
      <c r="B75" s="15"/>
      <c r="C75" s="15"/>
      <c r="D75" s="16"/>
      <c r="E75" s="16"/>
      <c r="F75" s="16" t="str">
        <f t="shared" si="2"/>
        <v/>
      </c>
      <c r="G75" s="15"/>
    </row>
    <row r="76" spans="1:7">
      <c r="A76" s="14"/>
      <c r="B76" s="15"/>
      <c r="C76" s="15"/>
      <c r="D76" s="16"/>
      <c r="E76" s="16"/>
      <c r="F76" s="16" t="str">
        <f t="shared" si="2"/>
        <v/>
      </c>
      <c r="G76" s="15"/>
    </row>
    <row r="77" spans="1:7">
      <c r="A77" s="14"/>
      <c r="B77" s="15"/>
      <c r="C77" s="15"/>
      <c r="D77" s="16"/>
      <c r="E77" s="16"/>
      <c r="F77" s="16" t="str">
        <f t="shared" si="2"/>
        <v/>
      </c>
      <c r="G77" s="15"/>
    </row>
    <row r="78" spans="1:7">
      <c r="A78" s="14"/>
      <c r="B78" s="15"/>
      <c r="C78" s="15"/>
      <c r="D78" s="16"/>
      <c r="E78" s="16"/>
      <c r="F78" s="16" t="str">
        <f t="shared" si="2"/>
        <v/>
      </c>
      <c r="G78" s="15"/>
    </row>
    <row r="79" spans="1:7">
      <c r="A79" s="14"/>
      <c r="B79" s="15"/>
      <c r="C79" s="15"/>
      <c r="D79" s="16"/>
      <c r="E79" s="16"/>
      <c r="F79" s="16" t="str">
        <f t="shared" si="2"/>
        <v/>
      </c>
      <c r="G79" s="15"/>
    </row>
    <row r="80" spans="1:7">
      <c r="A80" s="14"/>
      <c r="B80" s="15"/>
      <c r="C80" s="15"/>
      <c r="D80" s="16"/>
      <c r="E80" s="16"/>
      <c r="F80" s="16" t="str">
        <f t="shared" si="2"/>
        <v/>
      </c>
      <c r="G80" s="15"/>
    </row>
    <row r="81" spans="1:7">
      <c r="A81" s="14"/>
      <c r="B81" s="15"/>
      <c r="C81" s="15"/>
      <c r="D81" s="16"/>
      <c r="E81" s="16"/>
      <c r="F81" s="16" t="str">
        <f t="shared" si="2"/>
        <v/>
      </c>
      <c r="G81" s="15"/>
    </row>
    <row r="82" spans="1:7">
      <c r="A82" s="14"/>
      <c r="B82" s="15"/>
      <c r="C82" s="15"/>
      <c r="D82" s="16"/>
      <c r="E82" s="16"/>
      <c r="F82" s="16" t="str">
        <f t="shared" si="2"/>
        <v/>
      </c>
      <c r="G82" s="15"/>
    </row>
    <row r="83" spans="1:7">
      <c r="A83" s="14"/>
      <c r="B83" s="15"/>
      <c r="C83" s="15"/>
      <c r="D83" s="16"/>
      <c r="E83" s="16"/>
      <c r="F83" s="16" t="str">
        <f t="shared" si="2"/>
        <v/>
      </c>
      <c r="G83" s="15"/>
    </row>
    <row r="84" spans="1:7">
      <c r="A84" s="14"/>
      <c r="B84" s="15"/>
      <c r="C84" s="15"/>
      <c r="D84" s="16"/>
      <c r="E84" s="16"/>
      <c r="F84" s="16" t="str">
        <f t="shared" si="2"/>
        <v/>
      </c>
      <c r="G84" s="15"/>
    </row>
    <row r="85" spans="1:7">
      <c r="A85" s="14"/>
      <c r="B85" s="15"/>
      <c r="C85" s="15"/>
      <c r="D85" s="16"/>
      <c r="E85" s="16"/>
      <c r="F85" s="16" t="str">
        <f t="shared" si="2"/>
        <v/>
      </c>
      <c r="G85" s="15"/>
    </row>
    <row r="86" spans="1:7">
      <c r="A86" s="14"/>
      <c r="B86" s="15"/>
      <c r="C86" s="15"/>
      <c r="D86" s="16"/>
      <c r="E86" s="16"/>
      <c r="F86" s="16" t="str">
        <f t="shared" si="2"/>
        <v/>
      </c>
      <c r="G86" s="15"/>
    </row>
    <row r="87" spans="1:7">
      <c r="A87" s="14"/>
      <c r="B87" s="15"/>
      <c r="C87" s="15"/>
      <c r="D87" s="16"/>
      <c r="E87" s="16"/>
      <c r="F87" s="16" t="str">
        <f t="shared" si="2"/>
        <v/>
      </c>
      <c r="G87" s="15"/>
    </row>
    <row r="88" spans="1:7">
      <c r="A88" s="14"/>
      <c r="B88" s="15"/>
      <c r="C88" s="15"/>
      <c r="D88" s="16"/>
      <c r="E88" s="16"/>
      <c r="F88" s="16" t="str">
        <f t="shared" si="2"/>
        <v/>
      </c>
      <c r="G88" s="15"/>
    </row>
    <row r="89" spans="1:7">
      <c r="A89" s="14"/>
      <c r="B89" s="15"/>
      <c r="C89" s="15"/>
      <c r="D89" s="16"/>
      <c r="E89" s="16"/>
      <c r="F89" s="16" t="str">
        <f t="shared" si="2"/>
        <v/>
      </c>
      <c r="G89" s="15"/>
    </row>
    <row r="90" spans="1:7">
      <c r="A90" s="14"/>
      <c r="B90" s="15"/>
      <c r="C90" s="15"/>
      <c r="D90" s="16"/>
      <c r="E90" s="16"/>
      <c r="F90" s="16" t="str">
        <f t="shared" si="2"/>
        <v/>
      </c>
      <c r="G90" s="15"/>
    </row>
    <row r="91" spans="1:7">
      <c r="A91" s="14"/>
      <c r="B91" s="15"/>
      <c r="C91" s="15"/>
      <c r="D91" s="16"/>
      <c r="E91" s="16"/>
      <c r="F91" s="16" t="str">
        <f t="shared" si="2"/>
        <v/>
      </c>
      <c r="G91" s="15"/>
    </row>
    <row r="92" spans="1:7">
      <c r="A92" s="14"/>
      <c r="B92" s="15"/>
      <c r="C92" s="15"/>
      <c r="D92" s="16"/>
      <c r="E92" s="16"/>
      <c r="F92" s="16" t="str">
        <f t="shared" si="2"/>
        <v/>
      </c>
      <c r="G92" s="15"/>
    </row>
    <row r="93" spans="1:7">
      <c r="A93" s="14"/>
      <c r="B93" s="15"/>
      <c r="C93" s="15"/>
      <c r="D93" s="16"/>
      <c r="E93" s="16"/>
      <c r="F93" s="16" t="str">
        <f t="shared" si="2"/>
        <v/>
      </c>
      <c r="G93" s="15"/>
    </row>
    <row r="94" spans="1:7">
      <c r="A94" s="14"/>
      <c r="B94" s="15"/>
      <c r="C94" s="15"/>
      <c r="D94" s="16"/>
      <c r="E94" s="16"/>
      <c r="F94" s="16" t="str">
        <f t="shared" si="2"/>
        <v/>
      </c>
      <c r="G94" s="15"/>
    </row>
    <row r="95" spans="1:7">
      <c r="A95" s="14"/>
      <c r="B95" s="15"/>
      <c r="C95" s="15"/>
      <c r="D95" s="16"/>
      <c r="E95" s="16"/>
      <c r="F95" s="16" t="str">
        <f t="shared" si="2"/>
        <v/>
      </c>
      <c r="G95" s="15"/>
    </row>
    <row r="96" spans="1:7">
      <c r="A96" s="14"/>
      <c r="B96" s="15"/>
      <c r="C96" s="15"/>
      <c r="D96" s="16"/>
      <c r="E96" s="16"/>
      <c r="F96" s="16" t="str">
        <f t="shared" si="2"/>
        <v/>
      </c>
      <c r="G96" s="15"/>
    </row>
    <row r="97" spans="1:7">
      <c r="A97" s="14"/>
      <c r="B97" s="15"/>
      <c r="C97" s="15"/>
      <c r="D97" s="16"/>
      <c r="E97" s="16"/>
      <c r="F97" s="16" t="str">
        <f t="shared" si="2"/>
        <v/>
      </c>
      <c r="G97" s="15"/>
    </row>
    <row r="98" spans="1:7">
      <c r="A98" s="14"/>
      <c r="B98" s="15"/>
      <c r="C98" s="15"/>
      <c r="D98" s="16"/>
      <c r="E98" s="16"/>
      <c r="F98" s="16" t="str">
        <f t="shared" si="2"/>
        <v/>
      </c>
      <c r="G98" s="15"/>
    </row>
    <row r="99" spans="1:7">
      <c r="A99" s="14"/>
      <c r="B99" s="15"/>
      <c r="C99" s="15"/>
      <c r="D99" s="16"/>
      <c r="E99" s="16"/>
      <c r="F99" s="16" t="str">
        <f t="shared" si="2"/>
        <v/>
      </c>
      <c r="G99" s="15"/>
    </row>
    <row r="100" spans="1:7">
      <c r="A100" s="14"/>
      <c r="B100" s="15"/>
      <c r="C100" s="15"/>
      <c r="D100" s="16"/>
      <c r="E100" s="16"/>
      <c r="F100" s="16" t="str">
        <f t="shared" si="2"/>
        <v/>
      </c>
      <c r="G100" s="15"/>
    </row>
    <row r="101" spans="1:7">
      <c r="A101" s="14"/>
      <c r="B101" s="15"/>
      <c r="C101" s="15"/>
      <c r="D101" s="16"/>
      <c r="E101" s="16"/>
      <c r="F101" s="16" t="str">
        <f t="shared" si="2"/>
        <v/>
      </c>
      <c r="G101" s="15"/>
    </row>
    <row r="102" spans="1:7">
      <c r="A102" s="14"/>
      <c r="B102" s="15"/>
      <c r="C102" s="15"/>
      <c r="D102" s="16"/>
      <c r="E102" s="16"/>
      <c r="F102" s="16" t="str">
        <f t="shared" si="2"/>
        <v/>
      </c>
      <c r="G102" s="15"/>
    </row>
    <row r="103" spans="1:7">
      <c r="A103" s="14"/>
      <c r="B103" s="15"/>
      <c r="C103" s="15"/>
      <c r="D103" s="16"/>
      <c r="E103" s="16"/>
      <c r="F103" s="16" t="str">
        <f t="shared" si="2"/>
        <v/>
      </c>
      <c r="G103" s="15"/>
    </row>
    <row r="104" spans="1:7">
      <c r="A104" s="14"/>
      <c r="B104" s="15"/>
      <c r="C104" s="15"/>
      <c r="D104" s="16"/>
      <c r="E104" s="16"/>
      <c r="F104" s="16" t="str">
        <f t="shared" si="2"/>
        <v/>
      </c>
      <c r="G104" s="15"/>
    </row>
    <row r="105" spans="1:7">
      <c r="A105" s="14"/>
      <c r="B105" s="15"/>
      <c r="C105" s="15"/>
      <c r="D105" s="16"/>
      <c r="E105" s="16"/>
      <c r="F105" s="16" t="str">
        <f t="shared" si="2"/>
        <v/>
      </c>
      <c r="G105" s="15"/>
    </row>
    <row r="106" spans="1:7">
      <c r="A106" s="2"/>
      <c r="B106" s="2"/>
      <c r="C106" s="2"/>
      <c r="D106" s="2"/>
      <c r="E106" s="2"/>
      <c r="F106" s="2"/>
      <c r="G106" s="2"/>
    </row>
    <row r="107" spans="1:7">
      <c r="A107" s="2"/>
      <c r="B107" s="2"/>
      <c r="C107" s="2"/>
      <c r="D107" s="2"/>
      <c r="E107" s="2"/>
      <c r="F107" s="2"/>
      <c r="G107" s="2"/>
    </row>
    <row r="108" spans="1:7" ht="19.5">
      <c r="A108" s="17" t="s">
        <v>58</v>
      </c>
      <c r="B108" s="17"/>
      <c r="C108" s="17"/>
      <c r="D108" s="17"/>
      <c r="E108" s="17"/>
      <c r="F108" s="17"/>
      <c r="G108" s="17"/>
    </row>
    <row r="109" spans="1:7">
      <c r="A109" s="2"/>
      <c r="B109" s="2"/>
      <c r="C109" s="2"/>
      <c r="D109" s="2"/>
      <c r="E109" s="2"/>
      <c r="F109" s="2"/>
      <c r="G109" s="2"/>
    </row>
    <row r="110" spans="1:7">
      <c r="A110" s="2"/>
      <c r="B110" s="2"/>
      <c r="C110" s="2"/>
      <c r="D110" s="2"/>
      <c r="E110" s="2"/>
      <c r="F110" s="2"/>
      <c r="G11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rightToLeft="1" topLeftCell="A14" workbookViewId="0">
      <selection activeCell="A21" sqref="A21"/>
    </sheetView>
  </sheetViews>
  <sheetFormatPr defaultRowHeight="18"/>
  <cols>
    <col min="1" max="6" width="18" style="1" customWidth="1"/>
    <col min="7" max="7" width="24" style="1" customWidth="1"/>
    <col min="8" max="8" width="28" style="1" customWidth="1"/>
    <col min="9" max="16384" width="9" style="1"/>
  </cols>
  <sheetData>
    <row r="1" spans="1:8" ht="19.5">
      <c r="A1" s="5" t="s">
        <v>72</v>
      </c>
      <c r="B1" s="5"/>
      <c r="C1" s="5"/>
      <c r="D1" s="5"/>
      <c r="E1" s="5"/>
      <c r="F1" s="5"/>
      <c r="G1" s="5"/>
      <c r="H1" s="5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 ht="19.5">
      <c r="A4" s="13" t="s">
        <v>35</v>
      </c>
      <c r="B4" s="13" t="s">
        <v>73</v>
      </c>
      <c r="C4" s="13" t="s">
        <v>74</v>
      </c>
      <c r="D4" s="13" t="s">
        <v>75</v>
      </c>
      <c r="E4" s="13" t="s">
        <v>76</v>
      </c>
      <c r="F4" s="13" t="s">
        <v>77</v>
      </c>
      <c r="G4" s="13" t="s">
        <v>78</v>
      </c>
      <c r="H4" s="13" t="s">
        <v>79</v>
      </c>
    </row>
    <row r="5" spans="1:8">
      <c r="A5" s="15" t="s">
        <v>41</v>
      </c>
      <c r="B5" s="16">
        <f>IF($A5="","",SUMIF('دفتر'!$B$6:$B$105,$A5,'دفتر'!$F$6:$F$105))</f>
        <v>86000000</v>
      </c>
      <c r="C5" s="16">
        <f>IF($A5="","",SUMIF('بانک'!$B$6:$B$105,$A5,'بانک'!$F$6:$F$105))</f>
        <v>86000000</v>
      </c>
      <c r="D5" s="16">
        <f t="shared" ref="D5:D15" si="0">IF($A5="","",B5-C5)</f>
        <v>0</v>
      </c>
      <c r="E5" s="15" t="str">
        <f>IF($A5="","",IF(COUNTIF('دفتر'!$B$6:$B$105,$A5)&gt;0,"بله","خیر"))</f>
        <v>بله</v>
      </c>
      <c r="F5" s="15" t="str">
        <f>IF($A5="","",IF(COUNTIF('بانک'!$B$6:$B$105,$A5)&gt;0,"بله","خیر"))</f>
        <v>بله</v>
      </c>
      <c r="G5" s="15" t="str">
        <f t="shared" ref="G5:G15" si="1">IF($A5="","",IF(AND(E5="بله",F5="بله",ABS(D5)&lt;1),"تطبیق شده",IF(E5="خیر","در دفتر ثبت نشده",IF(F5="خیر","در بانک دیده نشده","اختلاف مبلغ"))))</f>
        <v>تطبیق شده</v>
      </c>
      <c r="H5" s="15" t="str">
        <f t="shared" ref="H5:H15" si="2">IF($A5="","",IF(G5="تطبیق شده","بدون اقدام",IF(G5="در دفتر ثبت نشده","ثبت سند اصلاحی",IF(G5="در بانک دیده نشده","پیگیری بانک","بررسی مبلغ"))))</f>
        <v>بدون اقدام</v>
      </c>
    </row>
    <row r="6" spans="1:8">
      <c r="A6" s="15" t="s">
        <v>43</v>
      </c>
      <c r="B6" s="16">
        <f>IF($A6="","",SUMIF('دفتر'!$B$6:$B$105,$A6,'دفتر'!$F$6:$F$105))</f>
        <v>-42000000</v>
      </c>
      <c r="C6" s="16">
        <f>IF($A6="","",SUMIF('بانک'!$B$6:$B$105,$A6,'بانک'!$F$6:$F$105))</f>
        <v>-42000000</v>
      </c>
      <c r="D6" s="16">
        <f t="shared" si="0"/>
        <v>0</v>
      </c>
      <c r="E6" s="15" t="str">
        <f>IF($A6="","",IF(COUNTIF('دفتر'!$B$6:$B$105,$A6)&gt;0,"بله","خیر"))</f>
        <v>بله</v>
      </c>
      <c r="F6" s="15" t="str">
        <f>IF($A6="","",IF(COUNTIF('بانک'!$B$6:$B$105,$A6)&gt;0,"بله","خیر"))</f>
        <v>بله</v>
      </c>
      <c r="G6" s="15" t="str">
        <f t="shared" si="1"/>
        <v>تطبیق شده</v>
      </c>
      <c r="H6" s="15" t="str">
        <f t="shared" si="2"/>
        <v>بدون اقدام</v>
      </c>
    </row>
    <row r="7" spans="1:8">
      <c r="A7" s="15" t="s">
        <v>45</v>
      </c>
      <c r="B7" s="16">
        <f>IF($A7="","",SUMIF('دفتر'!$B$6:$B$105,$A7,'دفتر'!$F$6:$F$105))</f>
        <v>-850000</v>
      </c>
      <c r="C7" s="16">
        <f>IF($A7="","",SUMIF('بانک'!$B$6:$B$105,$A7,'بانک'!$F$6:$F$105))</f>
        <v>-850000</v>
      </c>
      <c r="D7" s="16">
        <f t="shared" si="0"/>
        <v>0</v>
      </c>
      <c r="E7" s="15" t="str">
        <f>IF($A7="","",IF(COUNTIF('دفتر'!$B$6:$B$105,$A7)&gt;0,"بله","خیر"))</f>
        <v>بله</v>
      </c>
      <c r="F7" s="15" t="str">
        <f>IF($A7="","",IF(COUNTIF('بانک'!$B$6:$B$105,$A7)&gt;0,"بله","خیر"))</f>
        <v>بله</v>
      </c>
      <c r="G7" s="15" t="str">
        <f t="shared" si="1"/>
        <v>تطبیق شده</v>
      </c>
      <c r="H7" s="15" t="str">
        <f t="shared" si="2"/>
        <v>بدون اقدام</v>
      </c>
    </row>
    <row r="8" spans="1:8">
      <c r="A8" s="15" t="s">
        <v>47</v>
      </c>
      <c r="B8" s="16">
        <f>IF($A8="","",SUMIF('دفتر'!$B$6:$B$105,$A8,'دفتر'!$F$6:$F$105))</f>
        <v>27500000</v>
      </c>
      <c r="C8" s="16">
        <f>IF($A8="","",SUMIF('بانک'!$B$6:$B$105,$A8,'بانک'!$F$6:$F$105))</f>
        <v>27500000</v>
      </c>
      <c r="D8" s="16">
        <f t="shared" si="0"/>
        <v>0</v>
      </c>
      <c r="E8" s="15" t="str">
        <f>IF($A8="","",IF(COUNTIF('دفتر'!$B$6:$B$105,$A8)&gt;0,"بله","خیر"))</f>
        <v>بله</v>
      </c>
      <c r="F8" s="15" t="str">
        <f>IF($A8="","",IF(COUNTIF('بانک'!$B$6:$B$105,$A8)&gt;0,"بله","خیر"))</f>
        <v>بله</v>
      </c>
      <c r="G8" s="15" t="str">
        <f t="shared" si="1"/>
        <v>تطبیق شده</v>
      </c>
      <c r="H8" s="15" t="str">
        <f t="shared" si="2"/>
        <v>بدون اقدام</v>
      </c>
    </row>
    <row r="9" spans="1:8">
      <c r="A9" s="15" t="s">
        <v>49</v>
      </c>
      <c r="B9" s="16">
        <f>IF($A9="","",SUMIF('دفتر'!$B$6:$B$105,$A9,'دفتر'!$F$6:$F$105))</f>
        <v>-9100000</v>
      </c>
      <c r="C9" s="16">
        <f>IF($A9="","",SUMIF('بانک'!$B$6:$B$105,$A9,'بانک'!$F$6:$F$105))</f>
        <v>-9100000</v>
      </c>
      <c r="D9" s="16">
        <f t="shared" si="0"/>
        <v>0</v>
      </c>
      <c r="E9" s="15" t="str">
        <f>IF($A9="","",IF(COUNTIF('دفتر'!$B$6:$B$105,$A9)&gt;0,"بله","خیر"))</f>
        <v>بله</v>
      </c>
      <c r="F9" s="15" t="str">
        <f>IF($A9="","",IF(COUNTIF('بانک'!$B$6:$B$105,$A9)&gt;0,"بله","خیر"))</f>
        <v>بله</v>
      </c>
      <c r="G9" s="15" t="str">
        <f t="shared" si="1"/>
        <v>تطبیق شده</v>
      </c>
      <c r="H9" s="15" t="str">
        <f t="shared" si="2"/>
        <v>بدون اقدام</v>
      </c>
    </row>
    <row r="10" spans="1:8">
      <c r="A10" s="15" t="s">
        <v>51</v>
      </c>
      <c r="B10" s="16">
        <f>IF($A10="","",SUMIF('دفتر'!$B$6:$B$105,$A10,'دفتر'!$F$6:$F$105))</f>
        <v>35000000</v>
      </c>
      <c r="C10" s="16">
        <f>IF($A10="","",SUMIF('بانک'!$B$6:$B$105,$A10,'بانک'!$F$6:$F$105))</f>
        <v>35000000</v>
      </c>
      <c r="D10" s="16">
        <f t="shared" si="0"/>
        <v>0</v>
      </c>
      <c r="E10" s="15" t="str">
        <f>IF($A10="","",IF(COUNTIF('دفتر'!$B$6:$B$105,$A10)&gt;0,"بله","خیر"))</f>
        <v>بله</v>
      </c>
      <c r="F10" s="15" t="str">
        <f>IF($A10="","",IF(COUNTIF('بانک'!$B$6:$B$105,$A10)&gt;0,"بله","خیر"))</f>
        <v>بله</v>
      </c>
      <c r="G10" s="15" t="str">
        <f t="shared" si="1"/>
        <v>تطبیق شده</v>
      </c>
      <c r="H10" s="15" t="str">
        <f t="shared" si="2"/>
        <v>بدون اقدام</v>
      </c>
    </row>
    <row r="11" spans="1:8">
      <c r="A11" s="15" t="s">
        <v>53</v>
      </c>
      <c r="B11" s="16">
        <f>IF($A11="","",SUMIF('دفتر'!$B$6:$B$105,$A11,'دفتر'!$F$6:$F$105))</f>
        <v>-18000000</v>
      </c>
      <c r="C11" s="16">
        <f>IF($A11="","",SUMIF('بانک'!$B$6:$B$105,$A11,'بانک'!$F$6:$F$105))</f>
        <v>-18000000</v>
      </c>
      <c r="D11" s="16">
        <f t="shared" si="0"/>
        <v>0</v>
      </c>
      <c r="E11" s="15" t="str">
        <f>IF($A11="","",IF(COUNTIF('دفتر'!$B$6:$B$105,$A11)&gt;0,"بله","خیر"))</f>
        <v>بله</v>
      </c>
      <c r="F11" s="15" t="str">
        <f>IF($A11="","",IF(COUNTIF('بانک'!$B$6:$B$105,$A11)&gt;0,"بله","خیر"))</f>
        <v>بله</v>
      </c>
      <c r="G11" s="15" t="str">
        <f t="shared" si="1"/>
        <v>تطبیق شده</v>
      </c>
      <c r="H11" s="15" t="str">
        <f t="shared" si="2"/>
        <v>بدون اقدام</v>
      </c>
    </row>
    <row r="12" spans="1:8">
      <c r="A12" s="15" t="s">
        <v>55</v>
      </c>
      <c r="B12" s="16">
        <f>IF($A12="","",SUMIF('دفتر'!$B$6:$B$105,$A12,'دفتر'!$F$6:$F$105))</f>
        <v>12000000</v>
      </c>
      <c r="C12" s="16">
        <f>IF($A12="","",SUMIF('بانک'!$B$6:$B$105,$A12,'بانک'!$F$6:$F$105))</f>
        <v>0</v>
      </c>
      <c r="D12" s="16">
        <f t="shared" si="0"/>
        <v>12000000</v>
      </c>
      <c r="E12" s="15" t="str">
        <f>IF($A12="","",IF(COUNTIF('دفتر'!$B$6:$B$105,$A12)&gt;0,"بله","خیر"))</f>
        <v>بله</v>
      </c>
      <c r="F12" s="15" t="str">
        <f>IF($A12="","",IF(COUNTIF('بانک'!$B$6:$B$105,$A12)&gt;0,"بله","خیر"))</f>
        <v>خیر</v>
      </c>
      <c r="G12" s="15" t="str">
        <f t="shared" si="1"/>
        <v>در بانک دیده نشده</v>
      </c>
      <c r="H12" s="15" t="str">
        <f t="shared" si="2"/>
        <v>پیگیری بانک</v>
      </c>
    </row>
    <row r="13" spans="1:8">
      <c r="A13" s="15" t="s">
        <v>68</v>
      </c>
      <c r="B13" s="16">
        <f>IF($A13="","",SUMIF('دفتر'!$B$6:$B$105,$A13,'دفتر'!$F$6:$F$105))</f>
        <v>0</v>
      </c>
      <c r="C13" s="16">
        <f>IF($A13="","",SUMIF('بانک'!$B$6:$B$105,$A13,'بانک'!$F$6:$F$105))</f>
        <v>-1200000</v>
      </c>
      <c r="D13" s="16">
        <f t="shared" si="0"/>
        <v>1200000</v>
      </c>
      <c r="E13" s="15" t="str">
        <f>IF($A13="","",IF(COUNTIF('دفتر'!$B$6:$B$105,$A13)&gt;0,"بله","خیر"))</f>
        <v>خیر</v>
      </c>
      <c r="F13" s="15" t="str">
        <f>IF($A13="","",IF(COUNTIF('بانک'!$B$6:$B$105,$A13)&gt;0,"بله","خیر"))</f>
        <v>بله</v>
      </c>
      <c r="G13" s="15" t="str">
        <f t="shared" si="1"/>
        <v>در دفتر ثبت نشده</v>
      </c>
      <c r="H13" s="15" t="str">
        <f t="shared" si="2"/>
        <v>ثبت سند اصلاحی</v>
      </c>
    </row>
    <row r="14" spans="1:8">
      <c r="A14" s="15"/>
      <c r="B14" s="16" t="str">
        <f>IF($A14="","",SUMIF('دفتر'!$B$6:$B$105,$A14,'دفتر'!$F$6:$F$105))</f>
        <v/>
      </c>
      <c r="C14" s="16" t="str">
        <f>IF($A14="","",SUMIF('بانک'!$B$6:$B$105,$A14,'بانک'!$F$6:$F$105))</f>
        <v/>
      </c>
      <c r="D14" s="16" t="str">
        <f t="shared" si="0"/>
        <v/>
      </c>
      <c r="E14" s="15" t="str">
        <f>IF($A14="","",IF(COUNTIF('دفتر'!$B$6:$B$105,$A14)&gt;0,"بله","خیر"))</f>
        <v/>
      </c>
      <c r="F14" s="15" t="str">
        <f>IF($A14="","",IF(COUNTIF('بانک'!$B$6:$B$105,$A14)&gt;0,"بله","خیر"))</f>
        <v/>
      </c>
      <c r="G14" s="15" t="str">
        <f t="shared" si="1"/>
        <v/>
      </c>
      <c r="H14" s="15" t="str">
        <f t="shared" si="2"/>
        <v/>
      </c>
    </row>
    <row r="15" spans="1:8">
      <c r="A15" s="15"/>
      <c r="B15" s="16" t="str">
        <f>IF($A15="","",SUMIF('دفتر'!$B$6:$B$105,$A15,'دفتر'!$F$6:$F$105))</f>
        <v/>
      </c>
      <c r="C15" s="16" t="str">
        <f>IF($A15="","",SUMIF('بانک'!$B$6:$B$105,$A15,'بانک'!$F$6:$F$105))</f>
        <v/>
      </c>
      <c r="D15" s="16" t="str">
        <f t="shared" si="0"/>
        <v/>
      </c>
      <c r="E15" s="15" t="str">
        <f>IF($A15="","",IF(COUNTIF('دفتر'!$B$6:$B$105,$A15)&gt;0,"بله","خیر"))</f>
        <v/>
      </c>
      <c r="F15" s="15" t="str">
        <f>IF($A15="","",IF(COUNTIF('بانک'!$B$6:$B$105,$A15)&gt;0,"بله","خیر"))</f>
        <v/>
      </c>
      <c r="G15" s="15" t="str">
        <f t="shared" si="1"/>
        <v/>
      </c>
      <c r="H15" s="15" t="str">
        <f t="shared" si="2"/>
        <v/>
      </c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 ht="19.5">
      <c r="A18" s="3" t="s">
        <v>80</v>
      </c>
      <c r="B18" s="18">
        <f>SUM(D5:D15)</f>
        <v>13200000</v>
      </c>
      <c r="C18" s="2"/>
      <c r="D18" s="2"/>
      <c r="E18" s="2"/>
      <c r="F18" s="2"/>
      <c r="G18" s="2"/>
      <c r="H18" s="2"/>
    </row>
    <row r="19" spans="1:8" ht="19.5">
      <c r="A19" s="3" t="s">
        <v>81</v>
      </c>
      <c r="B19" s="4">
        <f>COUNTIF(G5:G15,"تطبیق شده")</f>
        <v>7</v>
      </c>
      <c r="C19" s="2"/>
      <c r="D19" s="2"/>
      <c r="E19" s="2"/>
      <c r="F19" s="2"/>
      <c r="G19" s="2"/>
      <c r="H19" s="2"/>
    </row>
    <row r="20" spans="1:8" ht="19.5">
      <c r="A20" s="3" t="s">
        <v>82</v>
      </c>
      <c r="B20" s="4">
        <f>COUNTIF(G5:G15,"&lt;&gt;تطبیق شده")-COUNTIF(A5:A15,"")</f>
        <v>2</v>
      </c>
      <c r="C20" s="2"/>
      <c r="D20" s="2"/>
      <c r="E20" s="2"/>
      <c r="F20" s="2"/>
      <c r="G20" s="2"/>
      <c r="H20" s="2"/>
    </row>
    <row r="21" spans="1:8" ht="19.5">
      <c r="A21" s="3" t="s">
        <v>70</v>
      </c>
      <c r="B21" s="4">
        <f>COUNTIF(G5:G15,"در دفتر ثبت نشده")</f>
        <v>1</v>
      </c>
      <c r="C21" s="2"/>
      <c r="D21" s="2"/>
      <c r="E21" s="2"/>
      <c r="F21" s="2"/>
      <c r="G21" s="2"/>
      <c r="H21" s="2"/>
    </row>
    <row r="22" spans="1:8" ht="19.5">
      <c r="A22" s="3" t="s">
        <v>83</v>
      </c>
      <c r="B22" s="4">
        <f>COUNTIF(G5:G15,"در بانک دیده نشده")</f>
        <v>1</v>
      </c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 ht="19.5">
      <c r="A26" s="17" t="s">
        <v>58</v>
      </c>
      <c r="B26" s="17"/>
      <c r="C26" s="17"/>
      <c r="D26" s="17"/>
      <c r="E26" s="17"/>
      <c r="F26" s="17"/>
      <c r="G26" s="17"/>
      <c r="H26" s="17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راهنما</vt:lpstr>
      <vt:lpstr>دفتر</vt:lpstr>
      <vt:lpstr>بانک</vt:lpstr>
      <vt:lpstr>تطبیق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</cp:lastModifiedBy>
  <dcterms:modified xsi:type="dcterms:W3CDTF">2026-06-28T20:15:59Z</dcterms:modified>
</cp:coreProperties>
</file>